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Default Extension="wdp" ContentType="image/vnd.ms-photo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codeName="ЭтаКнига" defaultThemeVersion="124226"/>
  <bookViews>
    <workbookView xWindow="0" yWindow="0" windowWidth="23256" windowHeight="7812" tabRatio="909" firstSheet="1" activeTab="1"/>
  </bookViews>
  <sheets>
    <sheet name="Лист1" sheetId="69" state="hidden" r:id="rId1"/>
    <sheet name="SPLIT R410A РАСПРОДАЖА" sheetId="53" r:id="rId2"/>
  </sheets>
  <definedNames>
    <definedName name="_xlnm._FilterDatabase" localSheetId="1" hidden="1">'SPLIT R410A РАСПРОДАЖА'!#REF!</definedName>
    <definedName name="_xlnm._FilterDatabase" localSheetId="0" hidden="1">Лист1!$A$1:$J$143</definedName>
    <definedName name="_xlnm.Print_Titles" localSheetId="1">'SPLIT R410A РАСПРОДАЖА'!$1:$10</definedName>
    <definedName name="_xlnm.Print_Area" localSheetId="1">'SPLIT R410A РАСПРОДАЖА'!$A$1:$M$46</definedName>
  </definedNames>
  <calcPr calcId="125725" refMode="R1C1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69"/>
  <c r="F9"/>
  <c r="G8"/>
  <c r="F8"/>
  <c r="G7"/>
  <c r="F7"/>
  <c r="G6"/>
  <c r="F6"/>
  <c r="G5"/>
  <c r="F5"/>
  <c r="G4"/>
  <c r="F4"/>
  <c r="G3"/>
  <c r="F3"/>
  <c r="G2"/>
  <c r="F2"/>
  <c r="G101" l="1"/>
  <c r="F101"/>
  <c r="G99"/>
  <c r="F99"/>
  <c r="G98"/>
  <c r="F98"/>
  <c r="G130"/>
  <c r="F130"/>
  <c r="G136"/>
  <c r="F136"/>
  <c r="G135"/>
  <c r="F135"/>
  <c r="G131"/>
  <c r="F131"/>
  <c r="F134"/>
  <c r="G134" l="1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100"/>
  <c r="G100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2"/>
  <c r="G132"/>
  <c r="F133"/>
  <c r="G133"/>
  <c r="F137"/>
  <c r="G137"/>
  <c r="F138"/>
  <c r="G138"/>
  <c r="F139"/>
  <c r="G139"/>
  <c r="F140"/>
  <c r="G140"/>
  <c r="F141"/>
  <c r="G141"/>
  <c r="F142"/>
  <c r="G142"/>
  <c r="F143"/>
  <c r="G143"/>
  <c r="G10"/>
  <c r="F10"/>
  <c r="K33" i="53" l="1"/>
  <c r="K29"/>
  <c r="K31"/>
  <c r="K45"/>
  <c r="M35" l="1"/>
</calcChain>
</file>

<file path=xl/sharedStrings.xml><?xml version="1.0" encoding="utf-8"?>
<sst xmlns="http://schemas.openxmlformats.org/spreadsheetml/2006/main" count="546" uniqueCount="364">
  <si>
    <t>Модель</t>
  </si>
  <si>
    <t>Размер блока, мм</t>
  </si>
  <si>
    <t>Вес , кг</t>
  </si>
  <si>
    <t>RAC-18WEC</t>
  </si>
  <si>
    <t>RAK-18PEC</t>
  </si>
  <si>
    <t>RAK-25PEC</t>
  </si>
  <si>
    <t>RAK-35PEC</t>
  </si>
  <si>
    <t>RAC-50WEC</t>
  </si>
  <si>
    <t>RAC-25WEC</t>
  </si>
  <si>
    <t>RAC-35WEC</t>
  </si>
  <si>
    <t>RAK-50PEC</t>
  </si>
  <si>
    <t>Мощность, кВт</t>
  </si>
  <si>
    <t>Диаметры труб</t>
  </si>
  <si>
    <t>6,35 / 9,52</t>
  </si>
  <si>
    <t>6,35 / 12,7</t>
  </si>
  <si>
    <t>RAK-18RPB</t>
  </si>
  <si>
    <t>RAK-25RPB</t>
  </si>
  <si>
    <t>RAC-25WPB</t>
  </si>
  <si>
    <t>295x900x210</t>
  </si>
  <si>
    <t>RAK-35RXB</t>
  </si>
  <si>
    <t>RAC-35WXB</t>
  </si>
  <si>
    <t>RAC-25WXB</t>
  </si>
  <si>
    <t>RAK-25RXB</t>
  </si>
  <si>
    <t>RAK-50RXB</t>
  </si>
  <si>
    <t>RAC-50WXB</t>
  </si>
  <si>
    <t>5,00 (1,90–5,20)</t>
  </si>
  <si>
    <t>RAK-18RPC</t>
  </si>
  <si>
    <t>RAK-35RPC</t>
  </si>
  <si>
    <t>RAK-50RPC</t>
  </si>
  <si>
    <t>RAC-18WPC</t>
  </si>
  <si>
    <t>RAC-25WPC</t>
  </si>
  <si>
    <t>RAC-35WPC</t>
  </si>
  <si>
    <t>RAC-50WPC</t>
  </si>
  <si>
    <t>RAK-25RPC</t>
  </si>
  <si>
    <t>600×792×299</t>
  </si>
  <si>
    <t>Инверторные сплит-системы настенного типа AKEBONO</t>
  </si>
  <si>
    <t>5,80 (2,20–7,00)</t>
  </si>
  <si>
    <t>736×800×350</t>
  </si>
  <si>
    <t>Инверторные сплит-системы настенного типа PREMIUM</t>
  </si>
  <si>
    <t>RAK-25PSC</t>
  </si>
  <si>
    <t>RAC-25WSC</t>
  </si>
  <si>
    <t>1,80 (0,50–2,80)</t>
  </si>
  <si>
    <t>2,30 (0,60–4,80)</t>
  </si>
  <si>
    <t>2,50 (0,50–3,40)</t>
  </si>
  <si>
    <t>3,20 (0,60–5,80)</t>
  </si>
  <si>
    <t>3,50 (0,50–4,10)</t>
  </si>
  <si>
    <t>4,00 (0,60–6,60)</t>
  </si>
  <si>
    <t>295×798×258</t>
  </si>
  <si>
    <t>SPX-CFH22</t>
  </si>
  <si>
    <t>RAC-18WPB</t>
  </si>
  <si>
    <t>RAK-35PSC(B)</t>
  </si>
  <si>
    <t>RAC-35WSC(B)</t>
  </si>
  <si>
    <t>RAC-25NPA</t>
  </si>
  <si>
    <t>2,50 (0,90–3,00)</t>
  </si>
  <si>
    <t>570×750×280</t>
  </si>
  <si>
    <t>SPX-RCDA</t>
  </si>
  <si>
    <t>SPX-RCKA</t>
  </si>
  <si>
    <t>SPX-RCDB</t>
  </si>
  <si>
    <t>3,50 (0,90–5,00)</t>
  </si>
  <si>
    <t>285×580×580 /
32×650×650</t>
  </si>
  <si>
    <t>внутренний блок</t>
  </si>
  <si>
    <t>наружный блок</t>
  </si>
  <si>
    <t>внутренний блок / панель</t>
  </si>
  <si>
    <t>PSC-6RAD</t>
  </si>
  <si>
    <t>SPX-WDC3</t>
  </si>
  <si>
    <t>SPX-RCKA1</t>
  </si>
  <si>
    <t>SPX-RCKA2</t>
  </si>
  <si>
    <t>SPX-RCKA3</t>
  </si>
  <si>
    <t>охлаждение</t>
  </si>
  <si>
    <t>нагрев</t>
  </si>
  <si>
    <t>20 / 4</t>
  </si>
  <si>
    <t>SEER</t>
  </si>
  <si>
    <t>SCOP</t>
  </si>
  <si>
    <t>3,8/A</t>
  </si>
  <si>
    <t>7,2/A++</t>
  </si>
  <si>
    <t>4,6/A++</t>
  </si>
  <si>
    <t>8,5/A+++</t>
  </si>
  <si>
    <t>4,72/A++</t>
  </si>
  <si>
    <t>4,5/A+</t>
  </si>
  <si>
    <t>7,41/A++</t>
  </si>
  <si>
    <t>4,68/A++</t>
  </si>
  <si>
    <t>8,5/A++</t>
  </si>
  <si>
    <t>5,7/A+</t>
  </si>
  <si>
    <t>RAC-70NPD</t>
  </si>
  <si>
    <t>RAC-50NPE</t>
  </si>
  <si>
    <t>RAC-60NPE</t>
  </si>
  <si>
    <t>RAC-60NPD</t>
  </si>
  <si>
    <t>RAK-18REF</t>
  </si>
  <si>
    <t>RAK-25REF</t>
  </si>
  <si>
    <t>RAK-35REF</t>
  </si>
  <si>
    <t>RAK-50REF</t>
  </si>
  <si>
    <t>RAC-18WEF</t>
  </si>
  <si>
    <t>RAC-25WEF</t>
  </si>
  <si>
    <t>RAC-35WEF</t>
  </si>
  <si>
    <t>RAC-50WEF</t>
  </si>
  <si>
    <t>RAK-18RPE</t>
  </si>
  <si>
    <t>RAK-25RPE</t>
  </si>
  <si>
    <t>RAK-35RPE</t>
  </si>
  <si>
    <t>RAK-42RPE</t>
  </si>
  <si>
    <t>RAK-50RPE</t>
  </si>
  <si>
    <t>RAC-18WPE</t>
  </si>
  <si>
    <t>RAC-25WPE</t>
  </si>
  <si>
    <t>RAC-35WPE</t>
  </si>
  <si>
    <t>RAC-42WPE</t>
  </si>
  <si>
    <t>RAC-50WPE</t>
  </si>
  <si>
    <t>RAK-25PSES</t>
  </si>
  <si>
    <t>RAK-35PSES</t>
  </si>
  <si>
    <t>RAK-50PSES</t>
  </si>
  <si>
    <t>RAC-25WSE</t>
  </si>
  <si>
    <t>RAC-35WSE</t>
  </si>
  <si>
    <t>RAC-50WSE</t>
  </si>
  <si>
    <t>RAK-25RXE</t>
  </si>
  <si>
    <t>RAK-35RXE</t>
  </si>
  <si>
    <t>RAK-50RXE</t>
  </si>
  <si>
    <t>RAC-25WXEN</t>
  </si>
  <si>
    <t>RAC-35WXEN</t>
  </si>
  <si>
    <t>RAC-50WXEN</t>
  </si>
  <si>
    <t>RAM-40NE2F</t>
  </si>
  <si>
    <t>RAM-53NE2F</t>
  </si>
  <si>
    <t>RAM-53NE3F</t>
  </si>
  <si>
    <t>RAM-33NP2E</t>
  </si>
  <si>
    <t>RAM-40NP2E</t>
  </si>
  <si>
    <t>RAM-53NP2E</t>
  </si>
  <si>
    <t>RAM-53NP3E</t>
  </si>
  <si>
    <t>RAM-68NP3E</t>
  </si>
  <si>
    <t>RAM-70NP4E</t>
  </si>
  <si>
    <t>RAM-90NP5E</t>
  </si>
  <si>
    <t>RAM-110NP5E</t>
  </si>
  <si>
    <t>RAK-15QPE</t>
  </si>
  <si>
    <t>RAC-25NPE</t>
  </si>
  <si>
    <t>RAC-35NPE</t>
  </si>
  <si>
    <t>RAK-18QXE</t>
  </si>
  <si>
    <t>RAF-25RXE</t>
  </si>
  <si>
    <t>RAC-25FXE</t>
  </si>
  <si>
    <t>RAF-35RXE</t>
  </si>
  <si>
    <t>RAC-35FXE</t>
  </si>
  <si>
    <t>RAF-50RXE</t>
  </si>
  <si>
    <t>RAC-50FXE</t>
  </si>
  <si>
    <t>SPX-DST1</t>
  </si>
  <si>
    <t>SPX-WDST8M</t>
  </si>
  <si>
    <t>SPX-WDC7 HA-S100TSA</t>
  </si>
  <si>
    <t>SPX-RTH1</t>
  </si>
  <si>
    <t>Артикул</t>
  </si>
  <si>
    <t>RAI-35QPB / RAI-ECPP</t>
  </si>
  <si>
    <t>RAI-50QPB / RAI-ECPP</t>
  </si>
  <si>
    <t>RAI-25QPB / RAI-ECPP</t>
  </si>
  <si>
    <t>Инверторные сплит-системы кассетного типа</t>
  </si>
  <si>
    <t>Код</t>
  </si>
  <si>
    <t>Блок</t>
  </si>
  <si>
    <t>RAK-18PSB</t>
  </si>
  <si>
    <t>RAK-18PSC</t>
  </si>
  <si>
    <t>RAC-18WSC</t>
  </si>
  <si>
    <t>RAC-18WSB</t>
  </si>
  <si>
    <t>НС-1304696 / НС-1304697</t>
  </si>
  <si>
    <t>НС-1147570</t>
  </si>
  <si>
    <t>НС-1147574</t>
  </si>
  <si>
    <t>НС-1147571</t>
  </si>
  <si>
    <t>НС-1147575</t>
  </si>
  <si>
    <t>НС-1147572</t>
  </si>
  <si>
    <t>НС-1147576</t>
  </si>
  <si>
    <t>НС-1147573</t>
  </si>
  <si>
    <t>НС-1147577</t>
  </si>
  <si>
    <t>НС-1132997</t>
  </si>
  <si>
    <t>НС-1132998</t>
  </si>
  <si>
    <t>НС-1132995</t>
  </si>
  <si>
    <t>НС-1132992</t>
  </si>
  <si>
    <t>НС-1304638</t>
  </si>
  <si>
    <t>НС-1304648</t>
  </si>
  <si>
    <t>НС-1268980</t>
  </si>
  <si>
    <t>НС-1304652</t>
  </si>
  <si>
    <t>НС-1137161</t>
  </si>
  <si>
    <t>НС-1147691</t>
  </si>
  <si>
    <t>НС-1147695</t>
  </si>
  <si>
    <t>НС-1147693</t>
  </si>
  <si>
    <t>НС-1147853</t>
  </si>
  <si>
    <t>НС-1147852</t>
  </si>
  <si>
    <t>НС-1108750</t>
  </si>
  <si>
    <t>НС-1108757</t>
  </si>
  <si>
    <t>НС-1147871</t>
  </si>
  <si>
    <t>НС-1147870</t>
  </si>
  <si>
    <t>НС-1148265</t>
  </si>
  <si>
    <t>НС-1148011</t>
  </si>
  <si>
    <t>НС-1304565</t>
  </si>
  <si>
    <t>НС-1304578</t>
  </si>
  <si>
    <t>НС-1304575</t>
  </si>
  <si>
    <t>НС-1304580</t>
  </si>
  <si>
    <t>НС-1305067</t>
  </si>
  <si>
    <t>НС-1304705</t>
  </si>
  <si>
    <t>НС-1305071</t>
  </si>
  <si>
    <t>НС-1180853</t>
  </si>
  <si>
    <t>НС-1305074</t>
  </si>
  <si>
    <t>НС-1305076</t>
  </si>
  <si>
    <t>НС-1305079</t>
  </si>
  <si>
    <t>НС-1305081</t>
  </si>
  <si>
    <t>НС-1199298</t>
  </si>
  <si>
    <t>НС-1305088</t>
  </si>
  <si>
    <r>
      <t xml:space="preserve">RAI-25RPA / 
RAI-ECPP
</t>
    </r>
    <r>
      <rPr>
        <sz val="9"/>
        <color theme="1"/>
        <rFont val="Calibri"/>
        <family val="2"/>
        <charset val="204"/>
        <scheme val="minor"/>
      </rPr>
      <t>(беспроводной пульт в комплекте)</t>
    </r>
  </si>
  <si>
    <t>НС-1305045</t>
  </si>
  <si>
    <t>НС-1348180</t>
  </si>
  <si>
    <t>НС-1348191</t>
  </si>
  <si>
    <t>НС-1348193</t>
  </si>
  <si>
    <t>НС-1348196</t>
  </si>
  <si>
    <t>НС-1348197</t>
  </si>
  <si>
    <t>НС-1304707</t>
  </si>
  <si>
    <t>НС-1304706</t>
  </si>
  <si>
    <t>НС-1308004</t>
  </si>
  <si>
    <t>НС-1308005</t>
  </si>
  <si>
    <t>НС-1308006</t>
  </si>
  <si>
    <t>НС-1308007</t>
  </si>
  <si>
    <t>НС-1308008</t>
  </si>
  <si>
    <t>НС-1308009</t>
  </si>
  <si>
    <t>НС-1308013</t>
  </si>
  <si>
    <t>НС-1308011</t>
  </si>
  <si>
    <t>НС-1348198</t>
  </si>
  <si>
    <t>НС-1348199</t>
  </si>
  <si>
    <t>НС-1348200</t>
  </si>
  <si>
    <t>НС-1348202</t>
  </si>
  <si>
    <t>НС-1348204</t>
  </si>
  <si>
    <t>НС-1304702</t>
  </si>
  <si>
    <t>НС-1304709</t>
  </si>
  <si>
    <t>НС-1304582</t>
  </si>
  <si>
    <t>НС-1347653</t>
  </si>
  <si>
    <t>НС-1304583</t>
  </si>
  <si>
    <t>НС-1304991</t>
  </si>
  <si>
    <t>НС-1304989</t>
  </si>
  <si>
    <t>НС-1304992</t>
  </si>
  <si>
    <t>НС-1304884</t>
  </si>
  <si>
    <t>НС-1304561</t>
  </si>
  <si>
    <t>НС-1304937</t>
  </si>
  <si>
    <t>НС-1304562</t>
  </si>
  <si>
    <t>НС-1304988</t>
  </si>
  <si>
    <t>НС-1304564</t>
  </si>
  <si>
    <t>НС-1304679</t>
  </si>
  <si>
    <t>НС-1304680</t>
  </si>
  <si>
    <t>НС-1304684</t>
  </si>
  <si>
    <t>НС-1305015</t>
  </si>
  <si>
    <t>НС-1304708</t>
  </si>
  <si>
    <t>НС-1305163</t>
  </si>
  <si>
    <t>НС-1305009</t>
  </si>
  <si>
    <t>НС-1305012</t>
  </si>
  <si>
    <t>НС-1305164</t>
  </si>
  <si>
    <t>НС-1305013</t>
  </si>
  <si>
    <t>НС-1305011</t>
  </si>
  <si>
    <t>НС-1305014</t>
  </si>
  <si>
    <t>НС-1304698</t>
  </si>
  <si>
    <t>НС-1305020</t>
  </si>
  <si>
    <t>НС-1304701</t>
  </si>
  <si>
    <t>НС-1305030</t>
  </si>
  <si>
    <t>НС-1305226</t>
  </si>
  <si>
    <t>НС-1305091</t>
  </si>
  <si>
    <t>SPX-WKT5M</t>
  </si>
  <si>
    <t>НС-1305097</t>
  </si>
  <si>
    <t>НС-1305068</t>
  </si>
  <si>
    <t>НС-1305093</t>
  </si>
  <si>
    <t>НС-1305083</t>
  </si>
  <si>
    <t>НС-1336745</t>
  </si>
  <si>
    <t>НС-1336747</t>
  </si>
  <si>
    <t>НС-1336749</t>
  </si>
  <si>
    <t>НС-1305036</t>
  </si>
  <si>
    <t>НС-1305046</t>
  </si>
  <si>
    <t>НС-1305037</t>
  </si>
  <si>
    <t>НС-1305038</t>
  </si>
  <si>
    <t>НС-1305039</t>
  </si>
  <si>
    <t>НС-1305040</t>
  </si>
  <si>
    <t>НС-1305041</t>
  </si>
  <si>
    <t>НС-1305042</t>
  </si>
  <si>
    <t>НС-1305043</t>
  </si>
  <si>
    <t>НС-1305044</t>
  </si>
  <si>
    <t>BASE, руб.</t>
  </si>
  <si>
    <t>РИЦ, руб.</t>
  </si>
  <si>
    <t>НС-код</t>
  </si>
  <si>
    <t>Артикул в прайсе</t>
  </si>
  <si>
    <t>НС-1304581</t>
  </si>
  <si>
    <t>НС-1304577</t>
  </si>
  <si>
    <t>НС-1148268</t>
  </si>
  <si>
    <t>НС-1148273</t>
  </si>
  <si>
    <t>НС-1304678</t>
  </si>
  <si>
    <t>НС-1148473</t>
  </si>
  <si>
    <t>НС-1304674</t>
  </si>
  <si>
    <t>НС-1148474</t>
  </si>
  <si>
    <t>НС-1308321</t>
  </si>
  <si>
    <t>НС-1308320</t>
  </si>
  <si>
    <t>НС-1308768</t>
  </si>
  <si>
    <t>НС-1308319</t>
  </si>
  <si>
    <t>НС-1308318</t>
  </si>
  <si>
    <t>НС-1308014</t>
  </si>
  <si>
    <t>НС-1305019</t>
  </si>
  <si>
    <t>НС-1305018</t>
  </si>
  <si>
    <t>НС-1304697</t>
  </si>
  <si>
    <t>НС-1305027</t>
  </si>
  <si>
    <t>НС-1304696</t>
  </si>
  <si>
    <t>НС-1305017</t>
  </si>
  <si>
    <t>НС-1305016</t>
  </si>
  <si>
    <t>RAC-35WSC</t>
  </si>
  <si>
    <t>RAK-35PSC</t>
  </si>
  <si>
    <t>RAK-35PSB</t>
  </si>
  <si>
    <t>RAC-35WSB</t>
  </si>
  <si>
    <t>SPX-WDC5</t>
  </si>
  <si>
    <t>SPX-WDC7</t>
  </si>
  <si>
    <t>RAC-50FXB</t>
  </si>
  <si>
    <t>RAF-35RXB</t>
  </si>
  <si>
    <t>RAC-35FXB</t>
  </si>
  <si>
    <t>RAF-50RXB</t>
  </si>
  <si>
    <t>RAK-70PPD</t>
  </si>
  <si>
    <t>RAK-60RPE</t>
  </si>
  <si>
    <t>RAD-60RPE</t>
  </si>
  <si>
    <t>RAD-70PPD</t>
  </si>
  <si>
    <t>RAD-60PPD</t>
  </si>
  <si>
    <t>RAD-25RPE</t>
  </si>
  <si>
    <t>RAD-50RPE</t>
  </si>
  <si>
    <t>RAD-35RPE</t>
  </si>
  <si>
    <t>RAI-50QPB (К5)</t>
  </si>
  <si>
    <t>RAI-35QPB (К5)</t>
  </si>
  <si>
    <t>RAI-ECPP (К5)</t>
  </si>
  <si>
    <t>RAI-25QPB (К5)</t>
  </si>
  <si>
    <t>RAM-110NP6B (К5)</t>
  </si>
  <si>
    <t>YJRAKREF</t>
  </si>
  <si>
    <t>RAI-60RPE</t>
  </si>
  <si>
    <t>RAI-50RPE</t>
  </si>
  <si>
    <t>RAI-ECPP</t>
  </si>
  <si>
    <t>P-AP56NAMS</t>
  </si>
  <si>
    <t>RAI-25RPA</t>
  </si>
  <si>
    <t>RAI-35RPE</t>
  </si>
  <si>
    <t>RAI-25RPE</t>
  </si>
  <si>
    <t>RAD-18QPE</t>
  </si>
  <si>
    <t>Вспом 1</t>
  </si>
  <si>
    <t>Вспом 2</t>
  </si>
  <si>
    <t>RAK-70PPD (без пульта)</t>
  </si>
  <si>
    <t>RAK-60RPE (без пульта)</t>
  </si>
  <si>
    <t>RAD-60RPE (без пульта)</t>
  </si>
  <si>
    <t>RAD-70PPD (без пульта)</t>
  </si>
  <si>
    <t>RAD-60PPD (без пульта)</t>
  </si>
  <si>
    <t>RAD-25RPE (без пульта)</t>
  </si>
  <si>
    <t>RAD-50RPE (без пульта)</t>
  </si>
  <si>
    <t>RAD-35RPE (без пульта)</t>
  </si>
  <si>
    <t>RAI-25RPE / P-AP56NAMS
(без пульта)</t>
  </si>
  <si>
    <t>RAI-35RPE / P-AP56NAMS
(без пульта)</t>
  </si>
  <si>
    <t>RAI-50RPE / P-AP56NAMS
(без пульта)</t>
  </si>
  <si>
    <t>RAI-60RPE / P-AP56NAMS
(без пульта)</t>
  </si>
  <si>
    <t>SPX-WDC5 
HA-S100TSA</t>
  </si>
  <si>
    <t>RAD-18QPE
(без пульта)</t>
  </si>
  <si>
    <t>SPX-WKT4</t>
  </si>
  <si>
    <t>НС-1450433</t>
  </si>
  <si>
    <t>НС-1428410</t>
  </si>
  <si>
    <t>НС-1428412</t>
  </si>
  <si>
    <t>НС-1428415</t>
  </si>
  <si>
    <t>НС-1428417</t>
  </si>
  <si>
    <t>RAK-DJ18PHAE</t>
  </si>
  <si>
    <t>RAK-DJ25PHAE</t>
  </si>
  <si>
    <t>RAK-DJ35PHAE</t>
  </si>
  <si>
    <t>RAK-DJ50PHAE</t>
  </si>
  <si>
    <t>RAC-DJ18PHAE</t>
  </si>
  <si>
    <t>RAC-DJ25PHAE</t>
  </si>
  <si>
    <t>RAC-DJ35PHAE</t>
  </si>
  <si>
    <t>RAC-DJ50PHAE</t>
  </si>
  <si>
    <t>НС-1428411</t>
  </si>
  <si>
    <t>НС-1428414</t>
  </si>
  <si>
    <t>НС-1428416</t>
  </si>
  <si>
    <t>НС-1428418</t>
  </si>
  <si>
    <t>Розничная цена, руб.</t>
  </si>
  <si>
    <r>
      <t xml:space="preserve">RAI-25RPA / 
RAI-ECPP
</t>
    </r>
    <r>
      <rPr>
        <sz val="12"/>
        <color theme="1"/>
        <rFont val="Arial"/>
        <family val="2"/>
        <charset val="204"/>
      </rPr>
      <t>(беспроводной пульт в комплекте)</t>
    </r>
  </si>
  <si>
    <t xml:space="preserve">   г. Саров, Нижегородской обл,   пр. Октябрьский проспект, д. 13 тел: (83130) 69721, +7-908-762-02-12,  e-mail:tksarov@mail.ru, www.tehnoklimat-nn.ru</t>
  </si>
  <si>
    <t xml:space="preserve"> ООО "ТЕХНОКЛИМАТ-Т"</t>
  </si>
  <si>
    <t>Прайс-лист от 12.09.2023</t>
  </si>
</sst>
</file>

<file path=xl/styles.xml><?xml version="1.0" encoding="utf-8"?>
<styleSheet xmlns="http://schemas.openxmlformats.org/spreadsheetml/2006/main">
  <numFmts count="14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  <numFmt numFmtId="166" formatCode="_-* #,##0\ _D_M_-;\-* #,##0\ _D_M_-;_-* &quot;-&quot;\ _D_M_-;_-@_-"/>
    <numFmt numFmtId="167" formatCode="_-* #,##0.00\ &quot;DM&quot;_-;\-* #,##0.00\ &quot;DM&quot;_-;_-* &quot;-&quot;??\ &quot;DM&quot;_-;_-@_-"/>
    <numFmt numFmtId="168" formatCode="_-* #,##0.00\ [$€]_-;\-* #,##0.00\ [$€]_-;_-* &quot;-&quot;??\ [$€]_-;_-@_-"/>
    <numFmt numFmtId="169" formatCode="_-* #,##0.00\ _D_M_-;\-* #,##0.00\ _D_M_-;_-* &quot;-&quot;??\ _D_M_-;_-@_-"/>
    <numFmt numFmtId="170" formatCode="#,##0\ &quot;₽&quot;"/>
    <numFmt numFmtId="171" formatCode="\ * #,##0&quot;       &quot;;\-* #,##0&quot;       &quot;;\ * &quot;-       &quot;;\ @\ "/>
    <numFmt numFmtId="172" formatCode="_-* #,##0.00\ [$€-1]_-;\-* #,##0.00\ [$€-1]_-;_-* &quot;-&quot;??\ [$€-1]_-"/>
    <numFmt numFmtId="173" formatCode="\ #,##0.00&quot;    &quot;;\-#,##0.00&quot;    &quot;;\-#&quot;    &quot;;@\ "/>
    <numFmt numFmtId="174" formatCode="\ * #,##0&quot;       &quot;;\-* #,##0&quot;       &quot;;\ * &quot;-       &quot;;@\ "/>
    <numFmt numFmtId="175" formatCode="#,##0.0"/>
    <numFmt numFmtId="176" formatCode="_-* #,##0.00\ [$₽-419]_-;\-* #,##0.00\ [$₽-419]_-;_-* &quot;-&quot;??\ [$₽-419]_-;_-@_-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name val="ＭＳ Ｐゴシック"/>
      <family val="3"/>
      <charset val="12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sz val="16"/>
      <name val="Calibri"/>
      <family val="2"/>
      <charset val="204"/>
    </font>
    <font>
      <sz val="10"/>
      <name val="Arial"/>
      <family val="2"/>
      <charset val="1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b/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4"/>
      <name val="Helv"/>
      <family val="2"/>
    </font>
    <font>
      <sz val="11"/>
      <color indexed="14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1"/>
      <name val="ＭＳ Ｐゴシック"/>
      <charset val="128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charset val="128"/>
      <scheme val="minor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5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/>
      <sz val="10"/>
      <color indexed="39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2"/>
      <name val="宋体"/>
    </font>
    <font>
      <sz val="10"/>
      <name val="Arial Cyr"/>
      <family val="2"/>
    </font>
    <font>
      <b/>
      <sz val="11"/>
      <color indexed="59"/>
      <name val="Calibri"/>
      <family val="2"/>
    </font>
    <font>
      <sz val="9"/>
      <color theme="1"/>
      <name val="Calibri"/>
      <family val="2"/>
      <charset val="204"/>
      <scheme val="minor"/>
    </font>
    <font>
      <sz val="14"/>
      <name val="Terminal"/>
      <family val="3"/>
      <charset val="134"/>
    </font>
    <font>
      <sz val="11"/>
      <color indexed="8"/>
      <name val="宋体"/>
      <family val="3"/>
      <charset val="134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indexed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name val="Arial"/>
      <family val="2"/>
      <charset val="204"/>
    </font>
    <font>
      <b/>
      <sz val="20"/>
      <color rgb="FFFF000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  <charset val="204"/>
    </font>
    <font>
      <b/>
      <sz val="12"/>
      <name val="Arial"/>
      <family val="2"/>
      <charset val="204"/>
    </font>
    <font>
      <b/>
      <sz val="49"/>
      <name val="Arial"/>
      <family val="2"/>
      <charset val="204"/>
    </font>
    <font>
      <sz val="49"/>
      <color theme="1"/>
      <name val="Arial"/>
      <family val="2"/>
      <charset val="204"/>
    </font>
    <font>
      <b/>
      <sz val="18"/>
      <color rgb="FF9C6500"/>
      <name val="Calibri"/>
      <family val="2"/>
      <charset val="204"/>
      <scheme val="minor"/>
    </font>
  </fonts>
  <fills count="7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27"/>
        <bgColor indexed="22"/>
      </patternFill>
    </fill>
    <fill>
      <patternFill patternType="solid">
        <fgColor indexed="42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12">
    <xf numFmtId="0" fontId="0" fillId="0" borderId="0"/>
    <xf numFmtId="38" fontId="14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7" fillId="0" borderId="0" applyNumberFormat="0" applyBorder="0" applyProtection="0"/>
    <xf numFmtId="0" fontId="13" fillId="0" borderId="0"/>
    <xf numFmtId="167" fontId="12" fillId="0" borderId="0" applyFont="0" applyFill="0" applyBorder="0" applyAlignment="0" applyProtection="0"/>
    <xf numFmtId="0" fontId="16" fillId="0" borderId="0"/>
    <xf numFmtId="0" fontId="16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24" fillId="3" borderId="10" applyNumberFormat="0" applyAlignment="0" applyProtection="0"/>
    <xf numFmtId="0" fontId="11" fillId="0" borderId="0"/>
    <xf numFmtId="0" fontId="10" fillId="0" borderId="0"/>
    <xf numFmtId="0" fontId="25" fillId="0" borderId="0"/>
    <xf numFmtId="0" fontId="9" fillId="0" borderId="0"/>
    <xf numFmtId="171" fontId="28" fillId="0" borderId="0" applyBorder="0" applyProtection="0"/>
    <xf numFmtId="0" fontId="8" fillId="0" borderId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8" borderId="14" applyNumberFormat="0" applyAlignment="0" applyProtection="0"/>
    <xf numFmtId="0" fontId="35" fillId="3" borderId="14" applyNumberFormat="0" applyAlignment="0" applyProtection="0"/>
    <xf numFmtId="0" fontId="36" fillId="0" borderId="15" applyNumberFormat="0" applyFill="0" applyAlignment="0" applyProtection="0"/>
    <xf numFmtId="0" fontId="19" fillId="9" borderId="1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3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39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9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9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39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39" fillId="14" borderId="0" applyNumberFormat="0" applyBorder="0" applyAlignment="0" applyProtection="0"/>
    <xf numFmtId="0" fontId="39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30" borderId="0" applyNumberFormat="0" applyBorder="0" applyAlignment="0" applyProtection="0"/>
    <xf numFmtId="0" fontId="39" fillId="34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3" fillId="0" borderId="0"/>
    <xf numFmtId="0" fontId="7" fillId="0" borderId="0"/>
    <xf numFmtId="0" fontId="12" fillId="0" borderId="0"/>
    <xf numFmtId="0" fontId="12" fillId="0" borderId="0"/>
    <xf numFmtId="0" fontId="44" fillId="0" borderId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5" borderId="0" applyNumberFormat="0" applyBorder="0" applyAlignment="0" applyProtection="0"/>
    <xf numFmtId="0" fontId="45" fillId="38" borderId="0" applyNumberFormat="0" applyBorder="0" applyAlignment="0" applyProtection="0"/>
    <xf numFmtId="0" fontId="45" fillId="36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39" borderId="0" applyNumberFormat="0" applyBorder="0" applyAlignment="0" applyProtection="0"/>
    <xf numFmtId="0" fontId="45" fillId="42" borderId="0" applyNumberFormat="0" applyBorder="0" applyAlignment="0" applyProtection="0"/>
    <xf numFmtId="0" fontId="45" fillId="36" borderId="0" applyNumberFormat="0" applyBorder="0" applyAlignment="0" applyProtection="0"/>
    <xf numFmtId="0" fontId="46" fillId="43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39" borderId="0" applyNumberFormat="0" applyBorder="0" applyAlignment="0" applyProtection="0"/>
    <xf numFmtId="0" fontId="46" fillId="43" borderId="0" applyNumberFormat="0" applyBorder="0" applyAlignment="0" applyProtection="0"/>
    <xf numFmtId="0" fontId="46" fillId="36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3" borderId="0" applyNumberFormat="0" applyBorder="0" applyAlignment="0" applyProtection="0"/>
    <xf numFmtId="0" fontId="46" fillId="46" borderId="0" applyNumberFormat="0" applyBorder="0" applyAlignment="0" applyProtection="0"/>
    <xf numFmtId="0" fontId="47" fillId="35" borderId="19" applyNumberFormat="0" applyAlignment="0" applyProtection="0"/>
    <xf numFmtId="0" fontId="48" fillId="47" borderId="20" applyNumberFormat="0" applyAlignment="0" applyProtection="0"/>
    <xf numFmtId="172" fontId="13" fillId="0" borderId="0" applyFont="0" applyFill="0" applyBorder="0" applyAlignment="0" applyProtection="0"/>
    <xf numFmtId="0" fontId="49" fillId="0" borderId="21" applyNumberFormat="0" applyFill="0" applyAlignment="0" applyProtection="0"/>
    <xf numFmtId="0" fontId="50" fillId="48" borderId="0" applyNumberFormat="0" applyBorder="0" applyAlignment="0" applyProtection="0"/>
    <xf numFmtId="0" fontId="51" fillId="42" borderId="22">
      <alignment horizontal="center" vertical="center"/>
    </xf>
    <xf numFmtId="0" fontId="51" fillId="0" borderId="22">
      <alignment horizontal="left" vertical="top"/>
    </xf>
    <xf numFmtId="0" fontId="51" fillId="0" borderId="22">
      <alignment horizontal="left" vertical="center"/>
    </xf>
    <xf numFmtId="0" fontId="52" fillId="0" borderId="22">
      <alignment horizontal="right" vertical="center"/>
    </xf>
    <xf numFmtId="0" fontId="52" fillId="0" borderId="22">
      <alignment horizontal="center" vertical="center"/>
    </xf>
    <xf numFmtId="0" fontId="51" fillId="42" borderId="22">
      <alignment horizontal="left" vertical="center"/>
    </xf>
    <xf numFmtId="0" fontId="53" fillId="39" borderId="22">
      <alignment horizontal="right" vertical="center"/>
    </xf>
    <xf numFmtId="0" fontId="54" fillId="39" borderId="22">
      <alignment horizontal="center" vertical="center"/>
    </xf>
    <xf numFmtId="0" fontId="53" fillId="39" borderId="22">
      <alignment horizontal="right" vertical="center"/>
    </xf>
    <xf numFmtId="0" fontId="54" fillId="39" borderId="22">
      <alignment horizontal="left" vertical="center"/>
    </xf>
    <xf numFmtId="0" fontId="55" fillId="36" borderId="19" applyNumberFormat="0" applyAlignment="0" applyProtection="0"/>
    <xf numFmtId="0" fontId="56" fillId="0" borderId="23" applyNumberFormat="0" applyFill="0" applyAlignment="0" applyProtection="0"/>
    <xf numFmtId="0" fontId="57" fillId="0" borderId="24" applyNumberFormat="0" applyFill="0" applyAlignment="0" applyProtection="0"/>
    <xf numFmtId="0" fontId="58" fillId="0" borderId="25" applyNumberFormat="0" applyFill="0" applyAlignment="0" applyProtection="0"/>
    <xf numFmtId="0" fontId="58" fillId="0" borderId="0" applyNumberFormat="0" applyFill="0" applyBorder="0" applyAlignment="0" applyProtection="0"/>
    <xf numFmtId="0" fontId="59" fillId="41" borderId="0" applyNumberFormat="0" applyBorder="0" applyAlignment="0" applyProtection="0"/>
    <xf numFmtId="0" fontId="60" fillId="0" borderId="0"/>
    <xf numFmtId="0" fontId="14" fillId="37" borderId="26" applyNumberFormat="0" applyFont="0" applyAlignment="0" applyProtection="0"/>
    <xf numFmtId="0" fontId="61" fillId="49" borderId="0" applyNumberFormat="0" applyBorder="0" applyAlignment="0" applyProtection="0"/>
    <xf numFmtId="4" fontId="62" fillId="50" borderId="27" applyNumberFormat="0" applyProtection="0">
      <alignment vertical="center"/>
    </xf>
    <xf numFmtId="4" fontId="63" fillId="50" borderId="27" applyNumberFormat="0" applyProtection="0">
      <alignment vertical="center"/>
    </xf>
    <xf numFmtId="4" fontId="62" fillId="50" borderId="27" applyNumberFormat="0" applyProtection="0">
      <alignment horizontal="left" vertical="center" indent="1"/>
    </xf>
    <xf numFmtId="4" fontId="62" fillId="50" borderId="27" applyNumberFormat="0" applyProtection="0">
      <alignment horizontal="left" vertical="center" indent="1"/>
    </xf>
    <xf numFmtId="0" fontId="12" fillId="51" borderId="27" applyNumberFormat="0" applyProtection="0">
      <alignment horizontal="left" vertical="center" indent="1"/>
    </xf>
    <xf numFmtId="4" fontId="62" fillId="52" borderId="27" applyNumberFormat="0" applyProtection="0">
      <alignment horizontal="right" vertical="center"/>
    </xf>
    <xf numFmtId="4" fontId="62" fillId="53" borderId="27" applyNumberFormat="0" applyProtection="0">
      <alignment horizontal="right" vertical="center"/>
    </xf>
    <xf numFmtId="4" fontId="62" fillId="54" borderId="27" applyNumberFormat="0" applyProtection="0">
      <alignment horizontal="right" vertical="center"/>
    </xf>
    <xf numFmtId="4" fontId="62" fillId="55" borderId="27" applyNumberFormat="0" applyProtection="0">
      <alignment horizontal="right" vertical="center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43" fillId="61" borderId="27" applyNumberFormat="0" applyProtection="0">
      <alignment horizontal="left" vertical="center" indent="1"/>
    </xf>
    <xf numFmtId="4" fontId="62" fillId="62" borderId="28" applyNumberFormat="0" applyProtection="0">
      <alignment horizontal="left" vertical="center" indent="1"/>
    </xf>
    <xf numFmtId="4" fontId="64" fillId="63" borderId="0" applyNumberFormat="0" applyProtection="0">
      <alignment horizontal="left" vertical="center" indent="1"/>
    </xf>
    <xf numFmtId="0" fontId="12" fillId="51" borderId="27" applyNumberFormat="0" applyProtection="0">
      <alignment horizontal="center" vertical="center"/>
    </xf>
    <xf numFmtId="4" fontId="65" fillId="62" borderId="27" applyNumberFormat="0" applyProtection="0">
      <alignment horizontal="left" vertical="center" indent="1"/>
    </xf>
    <xf numFmtId="4" fontId="65" fillId="64" borderId="27" applyNumberFormat="0" applyProtection="0">
      <alignment horizontal="left" vertical="center" indent="1"/>
    </xf>
    <xf numFmtId="0" fontId="12" fillId="64" borderId="27" applyNumberFormat="0" applyProtection="0">
      <alignment horizontal="left" vertical="center" indent="1"/>
    </xf>
    <xf numFmtId="0" fontId="12" fillId="64" borderId="27" applyNumberFormat="0" applyProtection="0">
      <alignment horizontal="left" vertical="center" indent="1"/>
    </xf>
    <xf numFmtId="0" fontId="12" fillId="65" borderId="27" applyNumberFormat="0" applyProtection="0">
      <alignment horizontal="left" vertical="center" indent="1"/>
    </xf>
    <xf numFmtId="0" fontId="12" fillId="65" borderId="27" applyNumberFormat="0" applyProtection="0">
      <alignment horizontal="left" vertical="center" indent="1"/>
    </xf>
    <xf numFmtId="0" fontId="12" fillId="66" borderId="27" applyNumberFormat="0" applyProtection="0">
      <alignment horizontal="left" vertical="center" indent="1"/>
    </xf>
    <xf numFmtId="0" fontId="12" fillId="66" borderId="27" applyNumberFormat="0" applyProtection="0">
      <alignment horizontal="left" vertical="center" indent="1"/>
    </xf>
    <xf numFmtId="0" fontId="12" fillId="51" borderId="27" applyNumberFormat="0" applyProtection="0">
      <alignment horizontal="left" vertical="center" indent="1"/>
    </xf>
    <xf numFmtId="0" fontId="12" fillId="51" borderId="27" applyNumberFormat="0" applyProtection="0">
      <alignment horizontal="left" vertical="center" indent="1"/>
    </xf>
    <xf numFmtId="4" fontId="62" fillId="67" borderId="27" applyNumberFormat="0" applyProtection="0">
      <alignment vertical="center"/>
    </xf>
    <xf numFmtId="4" fontId="63" fillId="67" borderId="27" applyNumberFormat="0" applyProtection="0">
      <alignment vertical="center"/>
    </xf>
    <xf numFmtId="4" fontId="62" fillId="67" borderId="27" applyNumberFormat="0" applyProtection="0">
      <alignment horizontal="left" vertical="center" indent="1"/>
    </xf>
    <xf numFmtId="4" fontId="62" fillId="67" borderId="27" applyNumberFormat="0" applyProtection="0">
      <alignment horizontal="left" vertical="center" indent="1"/>
    </xf>
    <xf numFmtId="4" fontId="62" fillId="62" borderId="27" applyNumberFormat="0" applyProtection="0">
      <alignment horizontal="right" vertical="center"/>
    </xf>
    <xf numFmtId="4" fontId="63" fillId="62" borderId="27" applyNumberFormat="0" applyProtection="0">
      <alignment horizontal="right" vertical="center"/>
    </xf>
    <xf numFmtId="0" fontId="13" fillId="51" borderId="27" applyNumberFormat="0" applyProtection="0">
      <alignment horizontal="left" vertical="center" indent="1"/>
    </xf>
    <xf numFmtId="0" fontId="12" fillId="51" borderId="27" applyNumberFormat="0" applyProtection="0">
      <alignment horizontal="center" vertical="top" wrapText="1"/>
    </xf>
    <xf numFmtId="0" fontId="66" fillId="0" borderId="0"/>
    <xf numFmtId="4" fontId="67" fillId="62" borderId="27" applyNumberFormat="0" applyProtection="0">
      <alignment horizontal="right" vertical="center"/>
    </xf>
    <xf numFmtId="0" fontId="68" fillId="0" borderId="0"/>
    <xf numFmtId="0" fontId="69" fillId="0" borderId="0" applyNumberFormat="0" applyFill="0" applyBorder="0" applyAlignment="0" applyProtection="0"/>
    <xf numFmtId="0" fontId="70" fillId="0" borderId="29" applyNumberFormat="0" applyFill="0" applyAlignment="0" applyProtection="0"/>
    <xf numFmtId="0" fontId="71" fillId="35" borderId="27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" fillId="0" borderId="0"/>
    <xf numFmtId="0" fontId="40" fillId="0" borderId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0" fontId="14" fillId="0" borderId="0" applyFont="0" applyFill="0" applyBorder="0" applyAlignment="0" applyProtection="0">
      <alignment vertical="center"/>
    </xf>
    <xf numFmtId="165" fontId="14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10" borderId="17" applyNumberFormat="0" applyFont="0" applyAlignment="0" applyProtection="0"/>
    <xf numFmtId="0" fontId="12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15" fillId="0" borderId="0"/>
    <xf numFmtId="0" fontId="7" fillId="10" borderId="17" applyNumberFormat="0" applyFont="0" applyAlignment="0" applyProtection="0"/>
    <xf numFmtId="0" fontId="7" fillId="10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74" fillId="0" borderId="0">
      <alignment vertical="center"/>
    </xf>
    <xf numFmtId="0" fontId="14" fillId="0" borderId="0">
      <alignment vertical="center"/>
    </xf>
    <xf numFmtId="0" fontId="45" fillId="0" borderId="0"/>
    <xf numFmtId="0" fontId="75" fillId="68" borderId="0" applyNumberFormat="0" applyBorder="0" applyAlignment="0" applyProtection="0"/>
    <xf numFmtId="0" fontId="75" fillId="69" borderId="0" applyNumberFormat="0" applyBorder="0" applyAlignment="0" applyProtection="0"/>
    <xf numFmtId="0" fontId="76" fillId="7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71" borderId="0" applyNumberFormat="0" applyBorder="0" applyAlignment="0" applyProtection="0"/>
    <xf numFmtId="0" fontId="78" fillId="72" borderId="0" applyNumberFormat="0" applyBorder="0" applyAlignment="0" applyProtection="0"/>
    <xf numFmtId="171" fontId="45" fillId="0" borderId="0" applyFill="0" applyBorder="0" applyAlignment="0" applyProtection="0"/>
    <xf numFmtId="171" fontId="13" fillId="0" borderId="0" applyBorder="0" applyProtection="0"/>
    <xf numFmtId="0" fontId="89" fillId="73" borderId="30" applyProtection="0"/>
    <xf numFmtId="0" fontId="79" fillId="0" borderId="0" applyNumberFormat="0" applyFill="0" applyBorder="0" applyAlignment="0" applyProtection="0"/>
    <xf numFmtId="0" fontId="80" fillId="7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75" borderId="0" applyNumberFormat="0" applyBorder="0" applyAlignment="0" applyProtection="0"/>
    <xf numFmtId="0" fontId="86" fillId="75" borderId="1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7" fillId="0" borderId="0"/>
    <xf numFmtId="0" fontId="88" fillId="0" borderId="0"/>
    <xf numFmtId="0" fontId="13" fillId="0" borderId="0"/>
    <xf numFmtId="173" fontId="45" fillId="0" borderId="0" applyFill="0" applyBorder="0" applyAlignment="0" applyProtection="0"/>
    <xf numFmtId="174" fontId="13" fillId="0" borderId="0" applyFill="0" applyBorder="0" applyAlignment="0" applyProtection="0"/>
    <xf numFmtId="0" fontId="87" fillId="0" borderId="0"/>
    <xf numFmtId="173" fontId="45" fillId="0" borderId="0" applyFill="0" applyBorder="0" applyAlignment="0" applyProtection="0"/>
    <xf numFmtId="0" fontId="6" fillId="0" borderId="0"/>
    <xf numFmtId="0" fontId="13" fillId="0" borderId="0"/>
    <xf numFmtId="0" fontId="5" fillId="0" borderId="0"/>
    <xf numFmtId="0" fontId="42" fillId="7" borderId="0" applyNumberFormat="0" applyBorder="0" applyAlignment="0" applyProtection="0"/>
    <xf numFmtId="0" fontId="39" fillId="14" borderId="0" applyNumberFormat="0" applyBorder="0" applyAlignment="0" applyProtection="0"/>
    <xf numFmtId="0" fontId="39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30" borderId="0" applyNumberFormat="0" applyBorder="0" applyAlignment="0" applyProtection="0"/>
    <xf numFmtId="0" fontId="39" fillId="3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10" borderId="17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7" applyNumberFormat="0" applyFont="0" applyAlignment="0" applyProtection="0"/>
    <xf numFmtId="0" fontId="4" fillId="10" borderId="17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6" fillId="0" borderId="0"/>
    <xf numFmtId="0" fontId="3" fillId="0" borderId="0"/>
    <xf numFmtId="0" fontId="1" fillId="0" borderId="0"/>
    <xf numFmtId="0" fontId="91" fillId="0" borderId="0"/>
    <xf numFmtId="0" fontId="13" fillId="0" borderId="0"/>
    <xf numFmtId="0" fontId="92" fillId="0" borderId="0"/>
    <xf numFmtId="164" fontId="15" fillId="0" borderId="0" applyFont="0" applyFill="0" applyBorder="0" applyAlignment="0" applyProtection="0"/>
  </cellStyleXfs>
  <cellXfs count="199">
    <xf numFmtId="0" fontId="0" fillId="0" borderId="0" xfId="0"/>
    <xf numFmtId="0" fontId="15" fillId="0" borderId="0" xfId="8" applyFont="1"/>
    <xf numFmtId="0" fontId="0" fillId="2" borderId="5" xfId="0" applyFill="1" applyBorder="1"/>
    <xf numFmtId="0" fontId="21" fillId="2" borderId="7" xfId="8" applyFont="1" applyFill="1" applyBorder="1" applyAlignment="1">
      <alignment vertical="center"/>
    </xf>
    <xf numFmtId="0" fontId="0" fillId="0" borderId="0" xfId="0" applyBorder="1"/>
    <xf numFmtId="0" fontId="0" fillId="2" borderId="0" xfId="0" applyFill="1" applyBorder="1"/>
    <xf numFmtId="0" fontId="0" fillId="0" borderId="0" xfId="0"/>
    <xf numFmtId="0" fontId="15" fillId="2" borderId="0" xfId="8" applyFont="1" applyFill="1" applyBorder="1"/>
    <xf numFmtId="0" fontId="27" fillId="0" borderId="0" xfId="0" applyFont="1" applyBorder="1"/>
    <xf numFmtId="0" fontId="21" fillId="2" borderId="0" xfId="8" applyFont="1" applyFill="1" applyBorder="1" applyAlignment="1">
      <alignment vertical="center"/>
    </xf>
    <xf numFmtId="0" fontId="0" fillId="2" borderId="32" xfId="0" applyFill="1" applyBorder="1"/>
    <xf numFmtId="0" fontId="20" fillId="2" borderId="0" xfId="8" applyFont="1" applyFill="1" applyBorder="1" applyAlignment="1">
      <alignment vertical="center"/>
    </xf>
    <xf numFmtId="3" fontId="20" fillId="2" borderId="0" xfId="8" applyNumberFormat="1" applyFont="1" applyFill="1" applyBorder="1" applyAlignment="1">
      <alignment vertical="center"/>
    </xf>
    <xf numFmtId="3" fontId="20" fillId="2" borderId="32" xfId="8" applyNumberFormat="1" applyFont="1" applyFill="1" applyBorder="1" applyAlignment="1">
      <alignment vertical="center"/>
    </xf>
    <xf numFmtId="3" fontId="15" fillId="2" borderId="0" xfId="8" applyNumberFormat="1" applyFont="1" applyFill="1" applyBorder="1"/>
    <xf numFmtId="3" fontId="15" fillId="2" borderId="32" xfId="8" applyNumberFormat="1" applyFont="1" applyFill="1" applyBorder="1"/>
    <xf numFmtId="0" fontId="20" fillId="2" borderId="0" xfId="8" applyFont="1" applyFill="1" applyBorder="1"/>
    <xf numFmtId="3" fontId="20" fillId="2" borderId="0" xfId="8" applyNumberFormat="1" applyFont="1" applyFill="1" applyBorder="1"/>
    <xf numFmtId="3" fontId="20" fillId="2" borderId="32" xfId="8" applyNumberFormat="1" applyFont="1" applyFill="1" applyBorder="1"/>
    <xf numFmtId="0" fontId="21" fillId="2" borderId="32" xfId="8" applyFont="1" applyFill="1" applyBorder="1" applyAlignment="1">
      <alignment vertical="center"/>
    </xf>
    <xf numFmtId="0" fontId="20" fillId="2" borderId="32" xfId="8" applyFont="1" applyFill="1" applyBorder="1" applyAlignment="1">
      <alignment vertical="center"/>
    </xf>
    <xf numFmtId="0" fontId="22" fillId="2" borderId="0" xfId="8" applyFont="1" applyFill="1" applyBorder="1" applyAlignment="1">
      <alignment vertical="center"/>
    </xf>
    <xf numFmtId="170" fontId="2" fillId="0" borderId="1" xfId="8" applyNumberFormat="1" applyFont="1" applyFill="1" applyBorder="1" applyAlignment="1">
      <alignment horizontal="center"/>
    </xf>
    <xf numFmtId="0" fontId="42" fillId="0" borderId="0" xfId="236" applyFill="1" applyBorder="1"/>
    <xf numFmtId="0" fontId="42" fillId="0" borderId="0" xfId="236" applyFill="1"/>
    <xf numFmtId="0" fontId="42" fillId="0" borderId="5" xfId="236" applyFill="1" applyBorder="1"/>
    <xf numFmtId="0" fontId="42" fillId="0" borderId="32" xfId="236" applyFill="1" applyBorder="1"/>
    <xf numFmtId="0" fontId="42" fillId="2" borderId="6" xfId="236" applyFill="1" applyBorder="1"/>
    <xf numFmtId="0" fontId="0" fillId="0" borderId="1" xfId="0" applyBorder="1"/>
    <xf numFmtId="0" fontId="42" fillId="2" borderId="34" xfId="236" applyFill="1" applyBorder="1"/>
    <xf numFmtId="0" fontId="42" fillId="2" borderId="38" xfId="236" applyFill="1" applyBorder="1"/>
    <xf numFmtId="0" fontId="18" fillId="0" borderId="1" xfId="0" applyFont="1" applyBorder="1" applyAlignment="1">
      <alignment horizontal="center"/>
    </xf>
    <xf numFmtId="164" fontId="0" fillId="0" borderId="1" xfId="311" applyFont="1" applyBorder="1"/>
    <xf numFmtId="0" fontId="0" fillId="78" borderId="1" xfId="0" applyFill="1" applyBorder="1"/>
    <xf numFmtId="0" fontId="0" fillId="78" borderId="1" xfId="0" applyFill="1" applyBorder="1" applyAlignment="1">
      <alignment wrapText="1"/>
    </xf>
    <xf numFmtId="0" fontId="0" fillId="0" borderId="1" xfId="0" applyBorder="1" applyAlignment="1">
      <alignment vertical="center"/>
    </xf>
    <xf numFmtId="0" fontId="0" fillId="78" borderId="1" xfId="0" applyFill="1" applyBorder="1" applyAlignment="1">
      <alignment vertical="center"/>
    </xf>
    <xf numFmtId="164" fontId="0" fillId="78" borderId="1" xfId="0" applyNumberFormat="1" applyFill="1" applyBorder="1" applyAlignment="1">
      <alignment vertical="center"/>
    </xf>
    <xf numFmtId="0" fontId="20" fillId="78" borderId="43" xfId="8" applyFont="1" applyFill="1" applyBorder="1" applyAlignment="1">
      <alignment vertical="center" wrapText="1"/>
    </xf>
    <xf numFmtId="0" fontId="0" fillId="78" borderId="0" xfId="0" applyFill="1" applyAlignment="1">
      <alignment wrapText="1"/>
    </xf>
    <xf numFmtId="0" fontId="0" fillId="78" borderId="0" xfId="0" applyFill="1"/>
    <xf numFmtId="164" fontId="0" fillId="77" borderId="1" xfId="0" applyNumberFormat="1" applyFill="1" applyBorder="1"/>
    <xf numFmtId="0" fontId="0" fillId="77" borderId="1" xfId="0" applyFill="1" applyBorder="1"/>
    <xf numFmtId="0" fontId="18" fillId="77" borderId="1" xfId="0" applyFont="1" applyFill="1" applyBorder="1" applyAlignment="1">
      <alignment horizontal="center"/>
    </xf>
    <xf numFmtId="0" fontId="0" fillId="0" borderId="1" xfId="0" applyFill="1" applyBorder="1"/>
    <xf numFmtId="170" fontId="23" fillId="0" borderId="0" xfId="8" applyNumberFormat="1" applyFont="1" applyFill="1" applyBorder="1" applyAlignment="1">
      <alignment horizontal="center" vertical="center"/>
    </xf>
    <xf numFmtId="3" fontId="94" fillId="2" borderId="1" xfId="8" applyNumberFormat="1" applyFont="1" applyFill="1" applyBorder="1" applyAlignment="1">
      <alignment horizontal="center"/>
    </xf>
    <xf numFmtId="3" fontId="98" fillId="0" borderId="1" xfId="305" applyNumberFormat="1" applyFont="1" applyFill="1" applyBorder="1" applyAlignment="1" applyProtection="1">
      <alignment horizontal="center" vertical="center"/>
    </xf>
    <xf numFmtId="0" fontId="95" fillId="4" borderId="37" xfId="8" applyFont="1" applyFill="1" applyBorder="1" applyAlignment="1">
      <alignment horizontal="left" vertical="center" wrapText="1"/>
    </xf>
    <xf numFmtId="0" fontId="95" fillId="2" borderId="45" xfId="8" applyFont="1" applyFill="1" applyBorder="1" applyAlignment="1">
      <alignment horizontal="center" vertical="center" wrapText="1"/>
    </xf>
    <xf numFmtId="0" fontId="95" fillId="2" borderId="4" xfId="8" applyFont="1" applyFill="1" applyBorder="1" applyAlignment="1">
      <alignment horizontal="center" vertical="center" wrapText="1"/>
    </xf>
    <xf numFmtId="176" fontId="20" fillId="2" borderId="0" xfId="8" applyNumberFormat="1" applyFont="1" applyFill="1" applyBorder="1" applyAlignment="1">
      <alignment vertical="center"/>
    </xf>
    <xf numFmtId="3" fontId="95" fillId="2" borderId="0" xfId="8" applyNumberFormat="1" applyFont="1" applyFill="1" applyBorder="1" applyAlignment="1">
      <alignment horizontal="center" vertical="center" wrapText="1"/>
    </xf>
    <xf numFmtId="170" fontId="23" fillId="0" borderId="7" xfId="8" applyNumberFormat="1" applyFont="1" applyFill="1" applyBorder="1" applyAlignment="1">
      <alignment horizontal="center" vertical="center"/>
    </xf>
    <xf numFmtId="170" fontId="23" fillId="0" borderId="5" xfId="8" applyNumberFormat="1" applyFont="1" applyFill="1" applyBorder="1" applyAlignment="1">
      <alignment horizontal="center" vertical="center"/>
    </xf>
    <xf numFmtId="170" fontId="23" fillId="0" borderId="34" xfId="8" applyNumberFormat="1" applyFont="1" applyFill="1" applyBorder="1" applyAlignment="1">
      <alignment horizontal="center" vertical="center"/>
    </xf>
    <xf numFmtId="0" fontId="20" fillId="2" borderId="7" xfId="8" applyFont="1" applyFill="1" applyBorder="1" applyAlignment="1">
      <alignment vertical="center"/>
    </xf>
    <xf numFmtId="0" fontId="20" fillId="2" borderId="6" xfId="8" applyFont="1" applyFill="1" applyBorder="1" applyAlignment="1">
      <alignment vertical="center"/>
    </xf>
    <xf numFmtId="0" fontId="20" fillId="2" borderId="38" xfId="8" applyFont="1" applyFill="1" applyBorder="1" applyAlignment="1">
      <alignment vertical="center"/>
    </xf>
    <xf numFmtId="170" fontId="23" fillId="0" borderId="8" xfId="8" applyNumberFormat="1" applyFont="1" applyFill="1" applyBorder="1" applyAlignment="1">
      <alignment horizontal="center" vertical="center"/>
    </xf>
    <xf numFmtId="3" fontId="94" fillId="2" borderId="33" xfId="8" applyNumberFormat="1" applyFont="1" applyFill="1" applyBorder="1" applyAlignment="1">
      <alignment horizontal="center"/>
    </xf>
    <xf numFmtId="0" fontId="94" fillId="2" borderId="61" xfId="8" applyFont="1" applyFill="1" applyBorder="1" applyAlignment="1">
      <alignment horizontal="center" vertical="center" wrapText="1"/>
    </xf>
    <xf numFmtId="3" fontId="98" fillId="0" borderId="56" xfId="305" applyNumberFormat="1" applyFont="1" applyFill="1" applyBorder="1" applyAlignment="1" applyProtection="1">
      <alignment horizontal="center" vertical="center"/>
    </xf>
    <xf numFmtId="0" fontId="94" fillId="4" borderId="62" xfId="8" applyFont="1" applyFill="1" applyBorder="1" applyAlignment="1">
      <alignment vertical="center"/>
    </xf>
    <xf numFmtId="0" fontId="95" fillId="4" borderId="9" xfId="8" applyFont="1" applyFill="1" applyBorder="1" applyAlignment="1">
      <alignment vertical="center"/>
    </xf>
    <xf numFmtId="0" fontId="94" fillId="4" borderId="49" xfId="8" applyFont="1" applyFill="1" applyBorder="1" applyAlignment="1">
      <alignment horizontal="left" vertical="center"/>
    </xf>
    <xf numFmtId="0" fontId="95" fillId="0" borderId="47" xfId="8" applyFont="1" applyFill="1" applyBorder="1" applyAlignment="1">
      <alignment horizontal="left" vertical="center" wrapText="1"/>
    </xf>
    <xf numFmtId="0" fontId="94" fillId="0" borderId="56" xfId="8" applyFont="1" applyFill="1" applyBorder="1" applyAlignment="1">
      <alignment horizontal="left" vertical="center"/>
    </xf>
    <xf numFmtId="0" fontId="94" fillId="0" borderId="56" xfId="8" applyFont="1" applyFill="1" applyBorder="1" applyAlignment="1">
      <alignment horizontal="left" vertical="center" wrapText="1"/>
    </xf>
    <xf numFmtId="170" fontId="2" fillId="0" borderId="2" xfId="8" applyNumberFormat="1" applyFont="1" applyFill="1" applyBorder="1" applyAlignment="1">
      <alignment horizontal="center"/>
    </xf>
    <xf numFmtId="3" fontId="94" fillId="2" borderId="53" xfId="8" applyNumberFormat="1" applyFont="1" applyFill="1" applyBorder="1" applyAlignment="1">
      <alignment horizontal="center"/>
    </xf>
    <xf numFmtId="0" fontId="94" fillId="2" borderId="53" xfId="8" applyFont="1" applyFill="1" applyBorder="1" applyAlignment="1">
      <alignment horizontal="center" vertical="center" wrapText="1"/>
    </xf>
    <xf numFmtId="3" fontId="98" fillId="0" borderId="33" xfId="305" applyNumberFormat="1" applyFont="1" applyFill="1" applyBorder="1" applyAlignment="1" applyProtection="1">
      <alignment horizontal="center" vertical="center"/>
    </xf>
    <xf numFmtId="0" fontId="94" fillId="2" borderId="64" xfId="8" applyFont="1" applyFill="1" applyBorder="1" applyAlignment="1">
      <alignment horizontal="center" vertical="center" wrapText="1"/>
    </xf>
    <xf numFmtId="3" fontId="94" fillId="2" borderId="64" xfId="8" applyNumberFormat="1" applyFont="1" applyFill="1" applyBorder="1" applyAlignment="1">
      <alignment horizontal="center"/>
    </xf>
    <xf numFmtId="3" fontId="98" fillId="0" borderId="48" xfId="305" applyNumberFormat="1" applyFont="1" applyFill="1" applyBorder="1" applyAlignment="1" applyProtection="1">
      <alignment horizontal="center" vertical="center"/>
    </xf>
    <xf numFmtId="3" fontId="94" fillId="2" borderId="48" xfId="8" applyNumberFormat="1" applyFont="1" applyFill="1" applyBorder="1" applyAlignment="1">
      <alignment horizontal="center"/>
    </xf>
    <xf numFmtId="0" fontId="94" fillId="2" borderId="60" xfId="8" applyFont="1" applyFill="1" applyBorder="1" applyAlignment="1">
      <alignment horizontal="center" vertical="center" wrapText="1"/>
    </xf>
    <xf numFmtId="3" fontId="94" fillId="2" borderId="60" xfId="8" applyNumberFormat="1" applyFont="1" applyFill="1" applyBorder="1" applyAlignment="1">
      <alignment horizontal="center"/>
    </xf>
    <xf numFmtId="0" fontId="94" fillId="0" borderId="57" xfId="8" applyFont="1" applyFill="1" applyBorder="1" applyAlignment="1">
      <alignment horizontal="left" vertical="center"/>
    </xf>
    <xf numFmtId="0" fontId="94" fillId="0" borderId="33" xfId="8" applyFont="1" applyFill="1" applyBorder="1" applyAlignment="1">
      <alignment horizontal="left" vertical="center"/>
    </xf>
    <xf numFmtId="0" fontId="94" fillId="4" borderId="64" xfId="8" applyFont="1" applyFill="1" applyBorder="1" applyAlignment="1">
      <alignment horizontal="left" vertical="center"/>
    </xf>
    <xf numFmtId="0" fontId="94" fillId="4" borderId="60" xfId="8" applyFont="1" applyFill="1" applyBorder="1" applyAlignment="1">
      <alignment horizontal="left" vertical="center"/>
    </xf>
    <xf numFmtId="0" fontId="95" fillId="0" borderId="44" xfId="8" applyFont="1" applyFill="1" applyBorder="1" applyAlignment="1">
      <alignment horizontal="left" vertical="center" wrapText="1"/>
    </xf>
    <xf numFmtId="0" fontId="94" fillId="4" borderId="53" xfId="8" applyFont="1" applyFill="1" applyBorder="1" applyAlignment="1">
      <alignment horizontal="left" vertical="center"/>
    </xf>
    <xf numFmtId="0" fontId="95" fillId="4" borderId="36" xfId="8" applyFont="1" applyFill="1" applyBorder="1" applyAlignment="1">
      <alignment horizontal="left" vertical="center" wrapText="1"/>
    </xf>
    <xf numFmtId="0" fontId="95" fillId="0" borderId="33" xfId="8" applyFont="1" applyFill="1" applyBorder="1" applyAlignment="1">
      <alignment horizontal="left" vertical="center" wrapText="1"/>
    </xf>
    <xf numFmtId="0" fontId="95" fillId="4" borderId="64" xfId="8" applyFont="1" applyFill="1" applyBorder="1" applyAlignment="1">
      <alignment horizontal="left" vertical="center" wrapText="1"/>
    </xf>
    <xf numFmtId="0" fontId="95" fillId="4" borderId="60" xfId="8" applyFont="1" applyFill="1" applyBorder="1" applyAlignment="1">
      <alignment horizontal="left" vertical="center" wrapText="1"/>
    </xf>
    <xf numFmtId="0" fontId="95" fillId="0" borderId="54" xfId="8" applyFont="1" applyFill="1" applyBorder="1" applyAlignment="1">
      <alignment horizontal="left" vertical="center" wrapText="1"/>
    </xf>
    <xf numFmtId="0" fontId="94" fillId="0" borderId="57" xfId="8" applyFont="1" applyFill="1" applyBorder="1" applyAlignment="1">
      <alignment horizontal="left" vertical="center" wrapText="1"/>
    </xf>
    <xf numFmtId="0" fontId="94" fillId="4" borderId="66" xfId="8" applyFont="1" applyFill="1" applyBorder="1" applyAlignment="1">
      <alignment horizontal="left" vertical="center" wrapText="1"/>
    </xf>
    <xf numFmtId="0" fontId="94" fillId="4" borderId="58" xfId="8" applyFont="1" applyFill="1" applyBorder="1" applyAlignment="1">
      <alignment horizontal="left" vertical="center" wrapText="1"/>
    </xf>
    <xf numFmtId="0" fontId="94" fillId="0" borderId="67" xfId="8" applyFont="1" applyFill="1" applyBorder="1" applyAlignment="1">
      <alignment horizontal="left" vertical="center" wrapText="1"/>
    </xf>
    <xf numFmtId="0" fontId="95" fillId="0" borderId="42" xfId="8" applyFont="1" applyFill="1" applyBorder="1" applyAlignment="1">
      <alignment horizontal="left" vertical="center" wrapText="1"/>
    </xf>
    <xf numFmtId="0" fontId="94" fillId="2" borderId="3" xfId="8" applyFont="1" applyFill="1" applyBorder="1" applyAlignment="1">
      <alignment horizontal="center" vertical="center" wrapText="1"/>
    </xf>
    <xf numFmtId="3" fontId="94" fillId="2" borderId="3" xfId="8" applyNumberFormat="1" applyFont="1" applyFill="1" applyBorder="1" applyAlignment="1">
      <alignment horizontal="center"/>
    </xf>
    <xf numFmtId="0" fontId="94" fillId="0" borderId="56" xfId="8" applyFont="1" applyFill="1" applyBorder="1" applyAlignment="1">
      <alignment vertical="center" wrapText="1"/>
    </xf>
    <xf numFmtId="0" fontId="95" fillId="0" borderId="41" xfId="8" applyFont="1" applyFill="1" applyBorder="1" applyAlignment="1">
      <alignment vertical="center" wrapText="1"/>
    </xf>
    <xf numFmtId="49" fontId="94" fillId="2" borderId="33" xfId="8" applyNumberFormat="1" applyFont="1" applyFill="1" applyBorder="1" applyAlignment="1">
      <alignment horizontal="center" vertical="center" wrapText="1"/>
    </xf>
    <xf numFmtId="0" fontId="94" fillId="2" borderId="57" xfId="8" applyFont="1" applyFill="1" applyBorder="1" applyAlignment="1">
      <alignment horizontal="center" vertical="center" wrapText="1"/>
    </xf>
    <xf numFmtId="0" fontId="94" fillId="2" borderId="63" xfId="8" applyFont="1" applyFill="1" applyBorder="1" applyAlignment="1">
      <alignment horizontal="center" vertical="center" wrapText="1"/>
    </xf>
    <xf numFmtId="0" fontId="94" fillId="2" borderId="68" xfId="8" applyNumberFormat="1" applyFont="1" applyFill="1" applyBorder="1" applyAlignment="1">
      <alignment horizontal="center" vertical="center" wrapText="1"/>
    </xf>
    <xf numFmtId="0" fontId="94" fillId="4" borderId="61" xfId="8" applyFont="1" applyFill="1" applyBorder="1" applyAlignment="1">
      <alignment horizontal="left" vertical="center"/>
    </xf>
    <xf numFmtId="3" fontId="94" fillId="2" borderId="41" xfId="8" applyNumberFormat="1" applyFont="1" applyFill="1" applyBorder="1" applyAlignment="1">
      <alignment horizontal="center" vertical="center"/>
    </xf>
    <xf numFmtId="175" fontId="94" fillId="2" borderId="38" xfId="8" applyNumberFormat="1" applyFont="1" applyFill="1" applyBorder="1" applyAlignment="1">
      <alignment horizontal="center" vertical="center"/>
    </xf>
    <xf numFmtId="0" fontId="102" fillId="0" borderId="0" xfId="0" applyFont="1" applyBorder="1" applyAlignment="1">
      <alignment vertical="center"/>
    </xf>
    <xf numFmtId="0" fontId="100" fillId="0" borderId="0" xfId="0" applyFont="1" applyBorder="1"/>
    <xf numFmtId="0" fontId="100" fillId="0" borderId="0" xfId="0" applyFont="1"/>
    <xf numFmtId="0" fontId="0" fillId="2" borderId="54" xfId="0" applyFill="1" applyBorder="1"/>
    <xf numFmtId="0" fontId="98" fillId="0" borderId="0" xfId="0" applyFont="1" applyBorder="1" applyAlignment="1">
      <alignment vertical="center"/>
    </xf>
    <xf numFmtId="0" fontId="98" fillId="0" borderId="0" xfId="0" applyFont="1" applyAlignment="1">
      <alignment vertical="center"/>
    </xf>
    <xf numFmtId="0" fontId="100" fillId="2" borderId="0" xfId="0" applyFont="1" applyFill="1" applyBorder="1" applyAlignment="1">
      <alignment vertical="center"/>
    </xf>
    <xf numFmtId="0" fontId="20" fillId="2" borderId="31" xfId="8" applyFont="1" applyFill="1" applyBorder="1" applyAlignment="1">
      <alignment vertical="center"/>
    </xf>
    <xf numFmtId="3" fontId="95" fillId="2" borderId="38" xfId="8" applyNumberFormat="1" applyFont="1" applyFill="1" applyBorder="1" applyAlignment="1">
      <alignment horizontal="center" vertical="center" wrapText="1"/>
    </xf>
    <xf numFmtId="0" fontId="100" fillId="2" borderId="52" xfId="0" applyFont="1" applyFill="1" applyBorder="1"/>
    <xf numFmtId="170" fontId="23" fillId="0" borderId="6" xfId="8" applyNumberFormat="1" applyFont="1" applyFill="1" applyBorder="1" applyAlignment="1">
      <alignment horizontal="center" vertical="center"/>
    </xf>
    <xf numFmtId="0" fontId="94" fillId="4" borderId="56" xfId="8" applyFont="1" applyFill="1" applyBorder="1" applyAlignment="1">
      <alignment vertical="center"/>
    </xf>
    <xf numFmtId="0" fontId="95" fillId="4" borderId="41" xfId="8" applyFont="1" applyFill="1" applyBorder="1" applyAlignment="1">
      <alignment vertical="center"/>
    </xf>
    <xf numFmtId="0" fontId="19" fillId="2" borderId="0" xfId="203" applyFont="1" applyFill="1" applyBorder="1" applyAlignment="1">
      <alignment horizontal="center" vertical="center"/>
    </xf>
    <xf numFmtId="176" fontId="19" fillId="2" borderId="7" xfId="203" applyNumberFormat="1" applyFont="1" applyFill="1" applyBorder="1" applyAlignment="1">
      <alignment horizontal="center" vertical="center"/>
    </xf>
    <xf numFmtId="0" fontId="21" fillId="76" borderId="5" xfId="8" applyFont="1" applyFill="1" applyBorder="1" applyAlignment="1">
      <alignment horizontal="center" vertical="center" wrapText="1"/>
    </xf>
    <xf numFmtId="0" fontId="21" fillId="76" borderId="0" xfId="8" applyFont="1" applyFill="1" applyBorder="1" applyAlignment="1">
      <alignment horizontal="center" vertical="center" wrapText="1"/>
    </xf>
    <xf numFmtId="0" fontId="21" fillId="76" borderId="8" xfId="8" applyFont="1" applyFill="1" applyBorder="1" applyAlignment="1">
      <alignment horizontal="center" vertical="center" wrapText="1"/>
    </xf>
    <xf numFmtId="0" fontId="21" fillId="76" borderId="7" xfId="8" applyFont="1" applyFill="1" applyBorder="1" applyAlignment="1">
      <alignment horizontal="center" vertical="center" wrapText="1"/>
    </xf>
    <xf numFmtId="0" fontId="21" fillId="76" borderId="31" xfId="8" applyFont="1" applyFill="1" applyBorder="1" applyAlignment="1">
      <alignment horizontal="center" vertical="center" wrapText="1"/>
    </xf>
    <xf numFmtId="0" fontId="21" fillId="76" borderId="32" xfId="8" applyFont="1" applyFill="1" applyBorder="1" applyAlignment="1">
      <alignment horizontal="center" vertical="center" wrapText="1"/>
    </xf>
    <xf numFmtId="0" fontId="21" fillId="76" borderId="34" xfId="8" applyFont="1" applyFill="1" applyBorder="1" applyAlignment="1">
      <alignment horizontal="center" vertical="center" wrapText="1"/>
    </xf>
    <xf numFmtId="0" fontId="21" fillId="76" borderId="6" xfId="8" applyFont="1" applyFill="1" applyBorder="1" applyAlignment="1">
      <alignment horizontal="center" vertical="center" wrapText="1"/>
    </xf>
    <xf numFmtId="0" fontId="21" fillId="76" borderId="38" xfId="8" applyFont="1" applyFill="1" applyBorder="1" applyAlignment="1">
      <alignment horizontal="center" vertical="center" wrapText="1"/>
    </xf>
    <xf numFmtId="3" fontId="98" fillId="0" borderId="33" xfId="305" applyNumberFormat="1" applyFont="1" applyFill="1" applyBorder="1" applyAlignment="1" applyProtection="1">
      <alignment horizontal="center" vertical="center"/>
    </xf>
    <xf numFmtId="3" fontId="98" fillId="0" borderId="60" xfId="305" applyNumberFormat="1" applyFont="1" applyFill="1" applyBorder="1" applyAlignment="1" applyProtection="1">
      <alignment horizontal="center" vertical="center"/>
    </xf>
    <xf numFmtId="3" fontId="98" fillId="0" borderId="1" xfId="305" applyNumberFormat="1" applyFont="1" applyFill="1" applyBorder="1" applyAlignment="1" applyProtection="1">
      <alignment horizontal="center" vertical="center"/>
    </xf>
    <xf numFmtId="3" fontId="98" fillId="0" borderId="3" xfId="305" applyNumberFormat="1" applyFont="1" applyFill="1" applyBorder="1" applyAlignment="1" applyProtection="1">
      <alignment horizontal="center" vertical="center"/>
    </xf>
    <xf numFmtId="3" fontId="96" fillId="0" borderId="65" xfId="305" applyNumberFormat="1" applyFont="1" applyFill="1" applyBorder="1" applyAlignment="1" applyProtection="1">
      <alignment horizontal="center" vertical="center"/>
    </xf>
    <xf numFmtId="3" fontId="96" fillId="0" borderId="55" xfId="305" applyNumberFormat="1" applyFont="1" applyFill="1" applyBorder="1" applyAlignment="1" applyProtection="1">
      <alignment horizontal="center" vertical="center"/>
    </xf>
    <xf numFmtId="3" fontId="97" fillId="0" borderId="1" xfId="305" applyNumberFormat="1" applyFont="1" applyFill="1" applyBorder="1" applyAlignment="1" applyProtection="1">
      <alignment horizontal="center" vertical="center"/>
    </xf>
    <xf numFmtId="3" fontId="97" fillId="0" borderId="3" xfId="305" applyNumberFormat="1" applyFont="1" applyFill="1" applyBorder="1" applyAlignment="1" applyProtection="1">
      <alignment horizontal="center" vertical="center"/>
    </xf>
    <xf numFmtId="0" fontId="94" fillId="2" borderId="1" xfId="8" applyFont="1" applyFill="1" applyBorder="1" applyAlignment="1">
      <alignment horizontal="center" vertical="center" wrapText="1"/>
    </xf>
    <xf numFmtId="0" fontId="94" fillId="2" borderId="3" xfId="8" applyFont="1" applyFill="1" applyBorder="1" applyAlignment="1">
      <alignment horizontal="center" vertical="center" wrapText="1"/>
    </xf>
    <xf numFmtId="170" fontId="99" fillId="0" borderId="54" xfId="8" applyNumberFormat="1" applyFont="1" applyFill="1" applyBorder="1" applyAlignment="1">
      <alignment horizontal="center" vertical="center"/>
    </xf>
    <xf numFmtId="170" fontId="99" fillId="0" borderId="50" xfId="8" applyNumberFormat="1" applyFont="1" applyFill="1" applyBorder="1" applyAlignment="1">
      <alignment horizontal="center" vertical="center"/>
    </xf>
    <xf numFmtId="3" fontId="96" fillId="0" borderId="33" xfId="305" applyNumberFormat="1" applyFont="1" applyFill="1" applyBorder="1" applyAlignment="1" applyProtection="1">
      <alignment horizontal="center" vertical="center"/>
    </xf>
    <xf numFmtId="3" fontId="96" fillId="0" borderId="60" xfId="305" applyNumberFormat="1" applyFont="1" applyFill="1" applyBorder="1" applyAlignment="1" applyProtection="1">
      <alignment horizontal="center" vertical="center"/>
    </xf>
    <xf numFmtId="170" fontId="99" fillId="0" borderId="69" xfId="8" applyNumberFormat="1" applyFont="1" applyFill="1" applyBorder="1" applyAlignment="1">
      <alignment horizontal="center" vertical="center"/>
    </xf>
    <xf numFmtId="170" fontId="99" fillId="0" borderId="61" xfId="8" applyNumberFormat="1" applyFont="1" applyFill="1" applyBorder="1" applyAlignment="1">
      <alignment horizontal="center" vertical="center"/>
    </xf>
    <xf numFmtId="3" fontId="97" fillId="0" borderId="33" xfId="305" applyNumberFormat="1" applyFont="1" applyFill="1" applyBorder="1" applyAlignment="1" applyProtection="1">
      <alignment horizontal="center" vertical="center"/>
    </xf>
    <xf numFmtId="3" fontId="97" fillId="0" borderId="60" xfId="305" applyNumberFormat="1" applyFont="1" applyFill="1" applyBorder="1" applyAlignment="1" applyProtection="1">
      <alignment horizontal="center" vertical="center"/>
    </xf>
    <xf numFmtId="0" fontId="94" fillId="2" borderId="33" xfId="8" applyFont="1" applyFill="1" applyBorder="1" applyAlignment="1">
      <alignment horizontal="center" vertical="center" wrapText="1"/>
    </xf>
    <xf numFmtId="0" fontId="94" fillId="2" borderId="60" xfId="8" applyFont="1" applyFill="1" applyBorder="1" applyAlignment="1">
      <alignment horizontal="center" vertical="center" wrapText="1"/>
    </xf>
    <xf numFmtId="3" fontId="98" fillId="0" borderId="57" xfId="305" applyNumberFormat="1" applyFont="1" applyFill="1" applyBorder="1" applyAlignment="1" applyProtection="1">
      <alignment horizontal="center" vertical="center"/>
    </xf>
    <xf numFmtId="3" fontId="98" fillId="0" borderId="58" xfId="305" applyNumberFormat="1" applyFont="1" applyFill="1" applyBorder="1" applyAlignment="1" applyProtection="1">
      <alignment horizontal="center" vertical="center"/>
    </xf>
    <xf numFmtId="3" fontId="98" fillId="0" borderId="64" xfId="305" applyNumberFormat="1" applyFont="1" applyFill="1" applyBorder="1" applyAlignment="1" applyProtection="1">
      <alignment horizontal="center" vertical="center"/>
    </xf>
    <xf numFmtId="170" fontId="93" fillId="0" borderId="32" xfId="8" applyNumberFormat="1" applyFont="1" applyFill="1" applyBorder="1" applyAlignment="1">
      <alignment horizontal="center" vertical="center"/>
    </xf>
    <xf numFmtId="3" fontId="96" fillId="0" borderId="48" xfId="305" applyNumberFormat="1" applyFont="1" applyFill="1" applyBorder="1" applyAlignment="1" applyProtection="1">
      <alignment horizontal="center" vertical="center"/>
    </xf>
    <xf numFmtId="3" fontId="96" fillId="0" borderId="53" xfId="305" applyNumberFormat="1" applyFont="1" applyFill="1" applyBorder="1" applyAlignment="1" applyProtection="1">
      <alignment horizontal="center" vertical="center"/>
    </xf>
    <xf numFmtId="3" fontId="97" fillId="0" borderId="48" xfId="305" applyNumberFormat="1" applyFont="1" applyFill="1" applyBorder="1" applyAlignment="1" applyProtection="1">
      <alignment horizontal="center" vertical="center"/>
    </xf>
    <xf numFmtId="3" fontId="97" fillId="0" borderId="53" xfId="305" applyNumberFormat="1" applyFont="1" applyFill="1" applyBorder="1" applyAlignment="1" applyProtection="1">
      <alignment horizontal="center" vertical="center"/>
    </xf>
    <xf numFmtId="0" fontId="19" fillId="2" borderId="7" xfId="203" applyFont="1" applyFill="1" applyBorder="1" applyAlignment="1">
      <alignment horizontal="center" vertical="center"/>
    </xf>
    <xf numFmtId="170" fontId="99" fillId="0" borderId="33" xfId="8" applyNumberFormat="1" applyFont="1" applyFill="1" applyBorder="1" applyAlignment="1">
      <alignment horizontal="center" vertical="center"/>
    </xf>
    <xf numFmtId="170" fontId="99" fillId="0" borderId="60" xfId="8" applyNumberFormat="1" applyFont="1" applyFill="1" applyBorder="1" applyAlignment="1">
      <alignment horizontal="center" vertical="center"/>
    </xf>
    <xf numFmtId="0" fontId="94" fillId="2" borderId="48" xfId="8" applyFont="1" applyFill="1" applyBorder="1" applyAlignment="1">
      <alignment horizontal="center" vertical="center" wrapText="1"/>
    </xf>
    <xf numFmtId="0" fontId="94" fillId="2" borderId="53" xfId="8" applyFont="1" applyFill="1" applyBorder="1" applyAlignment="1">
      <alignment horizontal="center" vertical="center" wrapText="1"/>
    </xf>
    <xf numFmtId="170" fontId="95" fillId="0" borderId="1" xfId="8" applyNumberFormat="1" applyFont="1" applyFill="1" applyBorder="1" applyAlignment="1">
      <alignment horizontal="center" vertical="center"/>
    </xf>
    <xf numFmtId="170" fontId="95" fillId="0" borderId="3" xfId="8" applyNumberFormat="1" applyFont="1" applyFill="1" applyBorder="1" applyAlignment="1">
      <alignment horizontal="center" vertical="center"/>
    </xf>
    <xf numFmtId="170" fontId="93" fillId="0" borderId="31" xfId="8" applyNumberFormat="1" applyFont="1" applyFill="1" applyBorder="1" applyAlignment="1">
      <alignment horizontal="center" vertical="center"/>
    </xf>
    <xf numFmtId="170" fontId="93" fillId="0" borderId="38" xfId="8" applyNumberFormat="1" applyFont="1" applyFill="1" applyBorder="1" applyAlignment="1">
      <alignment horizontal="center" vertical="center"/>
    </xf>
    <xf numFmtId="170" fontId="18" fillId="0" borderId="39" xfId="8" applyNumberFormat="1" applyFont="1" applyFill="1" applyBorder="1" applyAlignment="1">
      <alignment horizontal="center" vertical="center"/>
    </xf>
    <xf numFmtId="170" fontId="18" fillId="0" borderId="36" xfId="8" applyNumberFormat="1" applyFont="1" applyFill="1" applyBorder="1" applyAlignment="1">
      <alignment horizontal="center" vertical="center"/>
    </xf>
    <xf numFmtId="0" fontId="94" fillId="2" borderId="51" xfId="8" applyFont="1" applyFill="1" applyBorder="1" applyAlignment="1">
      <alignment horizontal="center" vertical="center" wrapText="1"/>
    </xf>
    <xf numFmtId="0" fontId="94" fillId="2" borderId="59" xfId="8" applyFont="1" applyFill="1" applyBorder="1" applyAlignment="1">
      <alignment horizontal="center" vertical="center" wrapText="1"/>
    </xf>
    <xf numFmtId="170" fontId="99" fillId="0" borderId="57" xfId="8" applyNumberFormat="1" applyFont="1" applyFill="1" applyBorder="1" applyAlignment="1">
      <alignment horizontal="center" vertical="center"/>
    </xf>
    <xf numFmtId="170" fontId="99" fillId="0" borderId="58" xfId="8" applyNumberFormat="1" applyFont="1" applyFill="1" applyBorder="1" applyAlignment="1">
      <alignment horizontal="center" vertical="center"/>
    </xf>
    <xf numFmtId="3" fontId="96" fillId="0" borderId="64" xfId="305" applyNumberFormat="1" applyFont="1" applyFill="1" applyBorder="1" applyAlignment="1" applyProtection="1">
      <alignment horizontal="center" vertical="center"/>
    </xf>
    <xf numFmtId="3" fontId="97" fillId="0" borderId="64" xfId="305" applyNumberFormat="1" applyFont="1" applyFill="1" applyBorder="1" applyAlignment="1" applyProtection="1">
      <alignment horizontal="center" vertical="center"/>
    </xf>
    <xf numFmtId="0" fontId="94" fillId="2" borderId="64" xfId="8" applyFont="1" applyFill="1" applyBorder="1" applyAlignment="1">
      <alignment horizontal="center" vertical="center" wrapText="1"/>
    </xf>
    <xf numFmtId="170" fontId="99" fillId="0" borderId="64" xfId="8" applyNumberFormat="1" applyFont="1" applyFill="1" applyBorder="1" applyAlignment="1">
      <alignment horizontal="center" vertical="center"/>
    </xf>
    <xf numFmtId="3" fontId="98" fillId="0" borderId="48" xfId="305" applyNumberFormat="1" applyFont="1" applyFill="1" applyBorder="1" applyAlignment="1" applyProtection="1">
      <alignment horizontal="center" vertical="center"/>
    </xf>
    <xf numFmtId="3" fontId="98" fillId="0" borderId="53" xfId="305" applyNumberFormat="1" applyFont="1" applyFill="1" applyBorder="1" applyAlignment="1" applyProtection="1">
      <alignment horizontal="center" vertical="center"/>
    </xf>
    <xf numFmtId="0" fontId="95" fillId="2" borderId="46" xfId="8" applyFont="1" applyFill="1" applyBorder="1" applyAlignment="1">
      <alignment horizontal="center" vertical="center" wrapText="1"/>
    </xf>
    <xf numFmtId="0" fontId="95" fillId="2" borderId="43" xfId="8" applyFont="1" applyFill="1" applyBorder="1" applyAlignment="1">
      <alignment horizontal="center" vertical="center" wrapText="1"/>
    </xf>
    <xf numFmtId="0" fontId="95" fillId="2" borderId="4" xfId="8" applyFont="1" applyFill="1" applyBorder="1" applyAlignment="1">
      <alignment horizontal="center" vertical="center" wrapText="1"/>
    </xf>
    <xf numFmtId="3" fontId="95" fillId="2" borderId="43" xfId="8" applyNumberFormat="1" applyFont="1" applyFill="1" applyBorder="1" applyAlignment="1">
      <alignment horizontal="center" vertical="center" wrapText="1"/>
    </xf>
    <xf numFmtId="3" fontId="95" fillId="2" borderId="4" xfId="8" applyNumberFormat="1" applyFont="1" applyFill="1" applyBorder="1" applyAlignment="1">
      <alignment horizontal="center" vertical="center" wrapText="1"/>
    </xf>
    <xf numFmtId="3" fontId="95" fillId="2" borderId="44" xfId="8" applyNumberFormat="1" applyFont="1" applyFill="1" applyBorder="1" applyAlignment="1">
      <alignment horizontal="center" vertical="center" wrapText="1"/>
    </xf>
    <xf numFmtId="3" fontId="95" fillId="2" borderId="35" xfId="8" applyNumberFormat="1" applyFont="1" applyFill="1" applyBorder="1" applyAlignment="1">
      <alignment horizontal="center" vertical="center" wrapText="1"/>
    </xf>
    <xf numFmtId="0" fontId="103" fillId="0" borderId="54" xfId="0" applyFont="1" applyBorder="1" applyAlignment="1">
      <alignment horizontal="center"/>
    </xf>
    <xf numFmtId="0" fontId="104" fillId="0" borderId="54" xfId="0" applyFont="1" applyBorder="1" applyAlignment="1">
      <alignment horizontal="center"/>
    </xf>
    <xf numFmtId="3" fontId="95" fillId="2" borderId="7" xfId="8" applyNumberFormat="1" applyFont="1" applyFill="1" applyBorder="1" applyAlignment="1">
      <alignment horizontal="center" vertical="center" wrapText="1"/>
    </xf>
    <xf numFmtId="3" fontId="95" fillId="2" borderId="31" xfId="8" applyNumberFormat="1" applyFont="1" applyFill="1" applyBorder="1" applyAlignment="1">
      <alignment horizontal="center" vertical="center" wrapText="1"/>
    </xf>
    <xf numFmtId="0" fontId="101" fillId="76" borderId="42" xfId="8" applyFont="1" applyFill="1" applyBorder="1" applyAlignment="1">
      <alignment horizontal="center" vertical="center" wrapText="1"/>
    </xf>
    <xf numFmtId="0" fontId="101" fillId="76" borderId="40" xfId="8" applyFont="1" applyFill="1" applyBorder="1" applyAlignment="1">
      <alignment horizontal="center" vertical="center" wrapText="1"/>
    </xf>
    <xf numFmtId="0" fontId="101" fillId="76" borderId="43" xfId="8" applyFont="1" applyFill="1" applyBorder="1" applyAlignment="1">
      <alignment horizontal="center" vertical="center" wrapText="1"/>
    </xf>
    <xf numFmtId="0" fontId="101" fillId="76" borderId="4" xfId="8" applyFont="1" applyFill="1" applyBorder="1" applyAlignment="1">
      <alignment horizontal="center" vertical="center" wrapText="1"/>
    </xf>
    <xf numFmtId="0" fontId="101" fillId="76" borderId="44" xfId="8" applyFont="1" applyFill="1" applyBorder="1" applyAlignment="1">
      <alignment horizontal="center" vertical="center" wrapText="1"/>
    </xf>
    <xf numFmtId="0" fontId="101" fillId="76" borderId="35" xfId="8" applyFont="1" applyFill="1" applyBorder="1" applyAlignment="1">
      <alignment horizontal="center" vertical="center" wrapText="1"/>
    </xf>
    <xf numFmtId="0" fontId="42" fillId="2" borderId="0" xfId="236" applyFill="1" applyBorder="1"/>
    <xf numFmtId="0" fontId="42" fillId="2" borderId="32" xfId="236" applyFill="1" applyBorder="1"/>
    <xf numFmtId="0" fontId="105" fillId="2" borderId="0" xfId="236" applyFont="1" applyFill="1" applyBorder="1" applyAlignment="1">
      <alignment vertical="center"/>
    </xf>
  </cellXfs>
  <cellStyles count="312">
    <cellStyle name="20% - Accent1" xfId="70"/>
    <cellStyle name="20% - Accent2" xfId="71"/>
    <cellStyle name="20% - Accent3" xfId="72"/>
    <cellStyle name="20% - Accent4" xfId="73"/>
    <cellStyle name="20% - Accent5" xfId="74"/>
    <cellStyle name="20% - Accent6" xfId="75"/>
    <cellStyle name="20% - Акцент1" xfId="38" builtinId="30" customBuiltin="1"/>
    <cellStyle name="20% - Акцент1 2" xfId="172"/>
    <cellStyle name="20% — акцент1 2" xfId="243"/>
    <cellStyle name="20% - Акцент1 2 2" xfId="270"/>
    <cellStyle name="20% - Акцент1 3" xfId="173"/>
    <cellStyle name="20% - Акцент1 3 2" xfId="271"/>
    <cellStyle name="20% - Акцент2" xfId="41" builtinId="34" customBuiltin="1"/>
    <cellStyle name="20% - Акцент2 2" xfId="174"/>
    <cellStyle name="20% — акцент2 2" xfId="245"/>
    <cellStyle name="20% - Акцент2 2 2" xfId="272"/>
    <cellStyle name="20% - Акцент2 3" xfId="175"/>
    <cellStyle name="20% - Акцент2 3 2" xfId="273"/>
    <cellStyle name="20% - Акцент3" xfId="44" builtinId="38" customBuiltin="1"/>
    <cellStyle name="20% - Акцент3 2" xfId="176"/>
    <cellStyle name="20% — акцент3 2" xfId="247"/>
    <cellStyle name="20% - Акцент3 2 2" xfId="274"/>
    <cellStyle name="20% - Акцент3 3" xfId="177"/>
    <cellStyle name="20% - Акцент3 3 2" xfId="275"/>
    <cellStyle name="20% - Акцент4" xfId="47" builtinId="42" customBuiltin="1"/>
    <cellStyle name="20% - Акцент4 2" xfId="178"/>
    <cellStyle name="20% — акцент4 2" xfId="249"/>
    <cellStyle name="20% - Акцент4 2 2" xfId="276"/>
    <cellStyle name="20% - Акцент4 3" xfId="179"/>
    <cellStyle name="20% - Акцент4 3 2" xfId="277"/>
    <cellStyle name="20% - Акцент5" xfId="50" builtinId="46" customBuiltin="1"/>
    <cellStyle name="20% - Акцент5 2" xfId="180"/>
    <cellStyle name="20% — акцент5 2" xfId="251"/>
    <cellStyle name="20% - Акцент5 2 2" xfId="278"/>
    <cellStyle name="20% - Акцент5 3" xfId="181"/>
    <cellStyle name="20% - Акцент5 3 2" xfId="279"/>
    <cellStyle name="20% - Акцент6" xfId="53" builtinId="50" customBuiltin="1"/>
    <cellStyle name="20% - Акцент6 2" xfId="182"/>
    <cellStyle name="20% — акцент6 2" xfId="253"/>
    <cellStyle name="20% - Акцент6 2 2" xfId="280"/>
    <cellStyle name="20% - Акцент6 3" xfId="183"/>
    <cellStyle name="20% - Акцент6 3 2" xfId="281"/>
    <cellStyle name="40% - Accent1" xfId="76"/>
    <cellStyle name="40% - Accent2" xfId="77"/>
    <cellStyle name="40% - Accent3" xfId="78"/>
    <cellStyle name="40% - Accent4" xfId="79"/>
    <cellStyle name="40% - Accent5" xfId="80"/>
    <cellStyle name="40% - Accent6" xfId="81"/>
    <cellStyle name="40% - Акцент1" xfId="39" builtinId="31" customBuiltin="1"/>
    <cellStyle name="40% - Акцент1 2" xfId="184"/>
    <cellStyle name="40% — акцент1 2" xfId="244"/>
    <cellStyle name="40% - Акцент1 2 2" xfId="282"/>
    <cellStyle name="40% - Акцент1 3" xfId="185"/>
    <cellStyle name="40% - Акцент1 3 2" xfId="283"/>
    <cellStyle name="40% - Акцент2" xfId="42" builtinId="35" customBuiltin="1"/>
    <cellStyle name="40% - Акцент2 2" xfId="186"/>
    <cellStyle name="40% — акцент2 2" xfId="246"/>
    <cellStyle name="40% - Акцент2 2 2" xfId="284"/>
    <cellStyle name="40% - Акцент2 3" xfId="187"/>
    <cellStyle name="40% - Акцент2 3 2" xfId="285"/>
    <cellStyle name="40% - Акцент3" xfId="45" builtinId="39" customBuiltin="1"/>
    <cellStyle name="40% - Акцент3 2" xfId="188"/>
    <cellStyle name="40% — акцент3 2" xfId="248"/>
    <cellStyle name="40% - Акцент3 2 2" xfId="286"/>
    <cellStyle name="40% - Акцент3 3" xfId="189"/>
    <cellStyle name="40% - Акцент3 3 2" xfId="287"/>
    <cellStyle name="40% - Акцент4" xfId="48" builtinId="43" customBuiltin="1"/>
    <cellStyle name="40% - Акцент4 2" xfId="190"/>
    <cellStyle name="40% — акцент4 2" xfId="250"/>
    <cellStyle name="40% - Акцент4 2 2" xfId="288"/>
    <cellStyle name="40% - Акцент4 3" xfId="191"/>
    <cellStyle name="40% - Акцент4 3 2" xfId="289"/>
    <cellStyle name="40% - Акцент5" xfId="51" builtinId="47" customBuiltin="1"/>
    <cellStyle name="40% - Акцент5 2" xfId="192"/>
    <cellStyle name="40% — акцент5 2" xfId="252"/>
    <cellStyle name="40% - Акцент5 2 2" xfId="290"/>
    <cellStyle name="40% - Акцент5 3" xfId="193"/>
    <cellStyle name="40% - Акцент5 3 2" xfId="291"/>
    <cellStyle name="40% - Акцент6" xfId="54" builtinId="51" customBuiltin="1"/>
    <cellStyle name="40% - Акцент6 2" xfId="194"/>
    <cellStyle name="40% — акцент6 2" xfId="254"/>
    <cellStyle name="40% - Акцент6 2 2" xfId="292"/>
    <cellStyle name="40% - Акцент6 3" xfId="195"/>
    <cellStyle name="40% - Акцент6 3 2" xfId="293"/>
    <cellStyle name="60% - Accent1" xfId="82"/>
    <cellStyle name="60% - Accent2" xfId="83"/>
    <cellStyle name="60% - Accent3" xfId="84"/>
    <cellStyle name="60% - Accent4" xfId="85"/>
    <cellStyle name="60% - Accent5" xfId="86"/>
    <cellStyle name="60% - Accent6" xfId="87"/>
    <cellStyle name="60% - Акцент1" xfId="237" builtinId="32" customBuiltin="1"/>
    <cellStyle name="60% — акцент1 2" xfId="57"/>
    <cellStyle name="60% - Акцент2" xfId="238" builtinId="36" customBuiltin="1"/>
    <cellStyle name="60% — акцент2 2" xfId="58"/>
    <cellStyle name="60% - Акцент3" xfId="239" builtinId="40" customBuiltin="1"/>
    <cellStyle name="60% — акцент3 2" xfId="59"/>
    <cellStyle name="60% - Акцент4" xfId="240" builtinId="44" customBuiltin="1"/>
    <cellStyle name="60% — акцент4 2" xfId="60"/>
    <cellStyle name="60% - Акцент5" xfId="241" builtinId="48" customBuiltin="1"/>
    <cellStyle name="60% — акцент5 2" xfId="61"/>
    <cellStyle name="60% - Акцент6" xfId="242" builtinId="52" customBuiltin="1"/>
    <cellStyle name="60% — акцент6 2" xfId="62"/>
    <cellStyle name="Accent 1 1" xfId="206"/>
    <cellStyle name="Accent 2 1" xfId="207"/>
    <cellStyle name="Accent 3 1" xfId="208"/>
    <cellStyle name="Accent 4" xfId="209"/>
    <cellStyle name="Accent1" xfId="88"/>
    <cellStyle name="Accent2" xfId="89"/>
    <cellStyle name="Accent3" xfId="90"/>
    <cellStyle name="Accent4" xfId="91"/>
    <cellStyle name="Accent5" xfId="92"/>
    <cellStyle name="Accent6" xfId="93"/>
    <cellStyle name="Bad 1" xfId="210"/>
    <cellStyle name="Berekening" xfId="94"/>
    <cellStyle name="Comma_RAC'09" xfId="257"/>
    <cellStyle name="Controlecel" xfId="95"/>
    <cellStyle name="Dezimal [0] 3" xfId="1"/>
    <cellStyle name="Error 1" xfId="211"/>
    <cellStyle name="Euro" xfId="2"/>
    <cellStyle name="Euro 2" xfId="3"/>
    <cellStyle name="Euro 2 2" xfId="96"/>
    <cellStyle name="Euro 3" xfId="4"/>
    <cellStyle name="Excel Built-in Comma [0]" xfId="212"/>
    <cellStyle name="Excel Built-in Comma [0] 1" xfId="22"/>
    <cellStyle name="Excel Built-in Comma [0] 1 2" xfId="213"/>
    <cellStyle name="Excel Built-in Explanatory Text" xfId="214"/>
    <cellStyle name="Excel Built-in Normal" xfId="5"/>
    <cellStyle name="Footnote 1" xfId="215"/>
    <cellStyle name="Gekoppelde cel" xfId="97"/>
    <cellStyle name="Goed" xfId="98"/>
    <cellStyle name="Good 1" xfId="216"/>
    <cellStyle name="Heading 1 1" xfId="217"/>
    <cellStyle name="Heading 2 1" xfId="218"/>
    <cellStyle name="Heading 3" xfId="219"/>
    <cellStyle name="Hyperlink 1" xfId="220"/>
    <cellStyle name="IBM Cognos - Column Name" xfId="99"/>
    <cellStyle name="IBM Cognos - Group Name" xfId="100"/>
    <cellStyle name="IBM Cognos - List Name" xfId="101"/>
    <cellStyle name="IBM Cognos - Measure" xfId="102"/>
    <cellStyle name="IBM Cognos - Measure Name" xfId="103"/>
    <cellStyle name="IBM Cognos - Row Name" xfId="104"/>
    <cellStyle name="IBM Cognos - Summary Column" xfId="105"/>
    <cellStyle name="IBM Cognos - Summary Column Name" xfId="106"/>
    <cellStyle name="IBM Cognos - Summary Row" xfId="107"/>
    <cellStyle name="IBM Cognos - Summary Row Name" xfId="108"/>
    <cellStyle name="Invoer" xfId="109"/>
    <cellStyle name="Kop 1" xfId="110"/>
    <cellStyle name="Kop 2" xfId="111"/>
    <cellStyle name="Kop 3" xfId="112"/>
    <cellStyle name="Kop 4" xfId="113"/>
    <cellStyle name="Neutraal" xfId="114"/>
    <cellStyle name="Neutral 1" xfId="221"/>
    <cellStyle name="Normal" xfId="115"/>
    <cellStyle name="Normal 10" xfId="309"/>
    <cellStyle name="Note 1" xfId="222"/>
    <cellStyle name="Notitie" xfId="116"/>
    <cellStyle name="Ongeldig" xfId="117"/>
    <cellStyle name="SAPBEXaggData" xfId="118"/>
    <cellStyle name="SAPBEXaggDataEmph" xfId="119"/>
    <cellStyle name="SAPBEXaggItem" xfId="120"/>
    <cellStyle name="SAPBEXaggItemX" xfId="121"/>
    <cellStyle name="SAPBEXchaText" xfId="122"/>
    <cellStyle name="SAPBEXexcBad7" xfId="123"/>
    <cellStyle name="SAPBEXexcBad8" xfId="124"/>
    <cellStyle name="SAPBEXexcBad9" xfId="125"/>
    <cellStyle name="SAPBEXexcCritical4" xfId="126"/>
    <cellStyle name="SAPBEXexcCritical5" xfId="127"/>
    <cellStyle name="SAPBEXexcCritical6" xfId="128"/>
    <cellStyle name="SAPBEXexcGood1" xfId="129"/>
    <cellStyle name="SAPBEXexcGood2" xfId="130"/>
    <cellStyle name="SAPBEXexcGood3" xfId="131"/>
    <cellStyle name="SAPBEXfilterDrill" xfId="132"/>
    <cellStyle name="SAPBEXfilterItem" xfId="133"/>
    <cellStyle name="SAPBEXfilterText" xfId="134"/>
    <cellStyle name="SAPBEXformats" xfId="135"/>
    <cellStyle name="SAPBEXheaderItem" xfId="136"/>
    <cellStyle name="SAPBEXheaderText" xfId="137"/>
    <cellStyle name="SAPBEXHLevel0" xfId="138"/>
    <cellStyle name="SAPBEXHLevel0X" xfId="139"/>
    <cellStyle name="SAPBEXHLevel1" xfId="140"/>
    <cellStyle name="SAPBEXHLevel1X" xfId="141"/>
    <cellStyle name="SAPBEXHLevel2" xfId="142"/>
    <cellStyle name="SAPBEXHLevel2X" xfId="143"/>
    <cellStyle name="SAPBEXHLevel3" xfId="144"/>
    <cellStyle name="SAPBEXHLevel3X" xfId="145"/>
    <cellStyle name="SAPBEXresData" xfId="146"/>
    <cellStyle name="SAPBEXresDataEmph" xfId="147"/>
    <cellStyle name="SAPBEXresItem" xfId="148"/>
    <cellStyle name="SAPBEXresItemX" xfId="149"/>
    <cellStyle name="SAPBEXstdData" xfId="150"/>
    <cellStyle name="SAPBEXstdDataEmph" xfId="151"/>
    <cellStyle name="SAPBEXstdItem" xfId="152"/>
    <cellStyle name="SAPBEXstdItemX" xfId="153"/>
    <cellStyle name="SAPBEXtitle" xfId="154"/>
    <cellStyle name="SAPBEXundefined" xfId="155"/>
    <cellStyle name="Standard 2" xfId="6"/>
    <cellStyle name="Standard 3" xfId="65"/>
    <cellStyle name="Standard_Business_Plan_2005_Master" xfId="156"/>
    <cellStyle name="Status 1" xfId="223"/>
    <cellStyle name="Text 1" xfId="224"/>
    <cellStyle name="Titel" xfId="157"/>
    <cellStyle name="Totaal" xfId="158"/>
    <cellStyle name="Uitvoer" xfId="159"/>
    <cellStyle name="Verklarende tekst" xfId="160"/>
    <cellStyle name="Waarschuwingstekst" xfId="161"/>
    <cellStyle name="Währung_090109_Calc_Rus_FY_09_18" xfId="7"/>
    <cellStyle name="Warning 1" xfId="225"/>
    <cellStyle name="Акцент1" xfId="37" builtinId="29" customBuiltin="1"/>
    <cellStyle name="Акцент2" xfId="40" builtinId="33" customBuiltin="1"/>
    <cellStyle name="Акцент3" xfId="43" builtinId="37" customBuiltin="1"/>
    <cellStyle name="Акцент4" xfId="46" builtinId="41" customBuiltin="1"/>
    <cellStyle name="Акцент5" xfId="49" builtinId="45" customBuiltin="1"/>
    <cellStyle name="Акцент6" xfId="52" builtinId="49" customBuiltin="1"/>
    <cellStyle name="Ввод " xfId="30" builtinId="20" customBuiltin="1"/>
    <cellStyle name="Вывод" xfId="17" builtinId="21" customBuiltin="1"/>
    <cellStyle name="Вычисление" xfId="31" builtinId="22" customBuiltin="1"/>
    <cellStyle name="Заголовок 1" xfId="24" builtinId="16" customBuiltin="1"/>
    <cellStyle name="Заголовок 2" xfId="25" builtinId="17" customBuiltin="1"/>
    <cellStyle name="Заголовок 3" xfId="26" builtinId="18" customBuiltin="1"/>
    <cellStyle name="Заголовок 4" xfId="27" builtinId="19" customBuiltin="1"/>
    <cellStyle name="Итог" xfId="36" builtinId="25" customBuiltin="1"/>
    <cellStyle name="Контрольная ячейка" xfId="33" builtinId="23" customBuiltin="1"/>
    <cellStyle name="Название 2" xfId="55"/>
    <cellStyle name="Нейтральный" xfId="236" builtinId="28" customBuiltin="1"/>
    <cellStyle name="Нейтральный 2" xfId="56"/>
    <cellStyle name="Обычный" xfId="0" builtinId="0"/>
    <cellStyle name="Обычный 10" xfId="203"/>
    <cellStyle name="Обычный 10 2" xfId="233"/>
    <cellStyle name="Обычный 11" xfId="196"/>
    <cellStyle name="Обычный 11 2" xfId="294"/>
    <cellStyle name="Обычный 12" xfId="205"/>
    <cellStyle name="Обычный 12 2" xfId="258"/>
    <cellStyle name="Обычный 13" xfId="255"/>
    <cellStyle name="Обычный 14" xfId="307"/>
    <cellStyle name="Обычный 2" xfId="8"/>
    <cellStyle name="Обычный 2 10" xfId="235"/>
    <cellStyle name="Обычный 2 2" xfId="9"/>
    <cellStyle name="Обычный 2 2 2" xfId="162"/>
    <cellStyle name="Обычный 2 2 2 2" xfId="267"/>
    <cellStyle name="Обычный 2 2 3" xfId="68"/>
    <cellStyle name="Обычный 2 3" xfId="10"/>
    <cellStyle name="Обычный 2 3 2" xfId="197"/>
    <cellStyle name="Обычный 2 4" xfId="66"/>
    <cellStyle name="Обычный 2 4 2" xfId="266"/>
    <cellStyle name="Обычный 2 5" xfId="23"/>
    <cellStyle name="Обычный 2 6" xfId="18"/>
    <cellStyle name="Обычный 2 7" xfId="226"/>
    <cellStyle name="Обычный 2 8" xfId="306"/>
    <cellStyle name="Обычный 3" xfId="11"/>
    <cellStyle name="Обычный 3 2" xfId="12"/>
    <cellStyle name="Обычный 3 2 2" xfId="69"/>
    <cellStyle name="Обычный 3 3" xfId="67"/>
    <cellStyle name="Обычный 3 4" xfId="227"/>
    <cellStyle name="Обычный 4" xfId="13"/>
    <cellStyle name="Обычный 4 2" xfId="163"/>
    <cellStyle name="Обычный 4 3 2" xfId="234"/>
    <cellStyle name="Обычный 5" xfId="19"/>
    <cellStyle name="Обычный 5 2" xfId="171"/>
    <cellStyle name="Обычный 6" xfId="20"/>
    <cellStyle name="Обычный 6 2" xfId="200"/>
    <cellStyle name="Обычный 7" xfId="21"/>
    <cellStyle name="Обычный 7 2" xfId="201"/>
    <cellStyle name="Обычный 8" xfId="202"/>
    <cellStyle name="Обычный 9" xfId="63"/>
    <cellStyle name="Обычный 9 2" xfId="264"/>
    <cellStyle name="Обычный_HITACHI-2009_1" xfId="305"/>
    <cellStyle name="Плохой" xfId="29" builtinId="27" customBuiltin="1"/>
    <cellStyle name="Пояснение" xfId="35" builtinId="53" customBuiltin="1"/>
    <cellStyle name="Примечание 2" xfId="198"/>
    <cellStyle name="Примечание 2 2" xfId="295"/>
    <cellStyle name="Примечание 3" xfId="199"/>
    <cellStyle name="Примечание 3 2" xfId="296"/>
    <cellStyle name="Примечание 4" xfId="170"/>
    <cellStyle name="Примечание 4 2" xfId="269"/>
    <cellStyle name="Процентный 2" xfId="14"/>
    <cellStyle name="Процентный 2 2" xfId="164"/>
    <cellStyle name="Процентный 3" xfId="165"/>
    <cellStyle name="Процентный 4" xfId="64"/>
    <cellStyle name="Процентный 4 2" xfId="265"/>
    <cellStyle name="Процентный 5" xfId="260"/>
    <cellStyle name="Процентный 6" xfId="256"/>
    <cellStyle name="Связанная ячейка" xfId="32" builtinId="24" customBuiltin="1"/>
    <cellStyle name="Стиль 1" xfId="228"/>
    <cellStyle name="Текст предупреждения" xfId="34" builtinId="11" customBuiltin="1"/>
    <cellStyle name="Финансовый" xfId="311" builtinId="3"/>
    <cellStyle name="Финансовый [0] 2" xfId="15"/>
    <cellStyle name="Финансовый [0] 3" xfId="230"/>
    <cellStyle name="Финансовый 10" xfId="300"/>
    <cellStyle name="Финансовый 11" xfId="299"/>
    <cellStyle name="Финансовый 12" xfId="263"/>
    <cellStyle name="Финансовый 13" xfId="297"/>
    <cellStyle name="Финансовый 14" xfId="298"/>
    <cellStyle name="Финансовый 15" xfId="304"/>
    <cellStyle name="Финансовый 16" xfId="302"/>
    <cellStyle name="Финансовый 17" xfId="303"/>
    <cellStyle name="Финансовый 2" xfId="166"/>
    <cellStyle name="Финансовый 3" xfId="16"/>
    <cellStyle name="Финансовый 3 2" xfId="167"/>
    <cellStyle name="Финансовый 4" xfId="168"/>
    <cellStyle name="Финансовый 5" xfId="169"/>
    <cellStyle name="Финансовый 5 2" xfId="268"/>
    <cellStyle name="Финансовый 6" xfId="229"/>
    <cellStyle name="Финансовый 6 2" xfId="259"/>
    <cellStyle name="Финансовый 7" xfId="232"/>
    <cellStyle name="Финансовый 7 2" xfId="262"/>
    <cellStyle name="Финансовый 8" xfId="261"/>
    <cellStyle name="Финансовый 9" xfId="301"/>
    <cellStyle name="Хороший" xfId="28" builtinId="26" customBuiltin="1"/>
    <cellStyle name="常规 2" xfId="310"/>
    <cellStyle name="常规_R22 MDVD &amp; U &amp; WHS Modular Chiller" xfId="231"/>
    <cellStyle name="標準 2" xfId="204"/>
    <cellStyle name="標準_FS43R" xfId="308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0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9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microsoft.com/office/2007/relationships/hdphoto" Target="../media/hdphoto5.wdp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14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381000</xdr:rowOff>
    </xdr:from>
    <xdr:to>
      <xdr:col>13</xdr:col>
      <xdr:colOff>85725</xdr:colOff>
      <xdr:row>6</xdr:row>
      <xdr:rowOff>4580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575" y="1266825"/>
          <a:ext cx="13830300" cy="1214255"/>
        </a:xfrm>
        <a:prstGeom prst="rect">
          <a:avLst/>
        </a:prstGeom>
      </xdr:spPr>
    </xdr:pic>
    <xdr:clientData/>
  </xdr:twoCellAnchor>
  <xdr:twoCellAnchor>
    <xdr:from>
      <xdr:col>9</xdr:col>
      <xdr:colOff>171451</xdr:colOff>
      <xdr:row>11</xdr:row>
      <xdr:rowOff>216835</xdr:rowOff>
    </xdr:from>
    <xdr:to>
      <xdr:col>13</xdr:col>
      <xdr:colOff>1906</xdr:colOff>
      <xdr:row>17</xdr:row>
      <xdr:rowOff>419100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/>
      </xdr:nvSpPr>
      <xdr:spPr>
        <a:xfrm>
          <a:off x="9610726" y="7093885"/>
          <a:ext cx="4602480" cy="2031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Элегантный дизайн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вставка из </a:t>
          </a:r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матового стекла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на фронтальной панели</a:t>
          </a:r>
          <a:endParaRPr lang="ru-RU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Выдающаяся сезонная энергоэффективность: до 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A+</a:t>
          </a:r>
          <a:r>
            <a:rPr lang="ru-R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++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/A++</a:t>
          </a:r>
          <a:endParaRPr lang="ru-RU">
            <a:effectLst/>
          </a:endParaRPr>
        </a:p>
        <a:p>
          <a:r>
            <a:rPr lang="ru-RU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Низкий уровень шума - от 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ru-RU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дБ(А)</a:t>
          </a:r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Модели от 2,</a:t>
          </a: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ru-RU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до 5,0 кВт</a:t>
          </a:r>
        </a:p>
        <a:p>
          <a:r>
            <a:rPr lang="ru-RU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Горизонтальный и </a:t>
          </a:r>
          <a:r>
            <a:rPr lang="ru-R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вертикальный</a:t>
          </a:r>
          <a:r>
            <a:rPr lang="ru-RU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автосвинг</a:t>
          </a:r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ru-RU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! </a:t>
          </a:r>
          <a:r>
            <a:rPr lang="ru-RU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Сенсор присутствия - реальный эко режим</a:t>
          </a:r>
          <a:endParaRPr lang="ru-RU">
            <a:solidFill>
              <a:srgbClr val="FF0000"/>
            </a:solidFill>
            <a:effectLst/>
          </a:endParaRPr>
        </a:p>
        <a:p>
          <a:pPr rtl="0" eaLnBrk="1" latinLnBrk="0" hangingPunct="1"/>
          <a:r>
            <a:rPr lang="ru-RU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! Внутренние </a:t>
          </a:r>
          <a:r>
            <a:rPr lang="ru-RU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поверхности</a:t>
          </a:r>
          <a:r>
            <a:rPr lang="en-US" sz="11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и </a:t>
          </a:r>
          <a:r>
            <a:rPr lang="ru-RU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фильтры</a:t>
          </a:r>
          <a:r>
            <a:rPr lang="ru-RU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из </a:t>
          </a:r>
          <a:r>
            <a:rPr lang="ru-RU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нержавеющей стали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Режим «Дежурного отопления» 10 °</a:t>
          </a: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</a:t>
          </a:r>
          <a:endParaRPr lang="ru-RU">
            <a:effectLst/>
          </a:endParaRPr>
        </a:p>
        <a:p>
          <a:r>
            <a:rPr lang="ru-R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Продвинутый</a:t>
          </a:r>
          <a:r>
            <a:rPr lang="ru-RU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пульт с </a:t>
          </a:r>
          <a:r>
            <a:rPr lang="ru-R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недельным</a:t>
          </a:r>
          <a:r>
            <a:rPr lang="ru-RU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таймером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Гарантия производителя - </a:t>
          </a:r>
          <a:r>
            <a:rPr lang="ru-RU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ru-RU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года</a:t>
          </a:r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704851</xdr:colOff>
      <xdr:row>21</xdr:row>
      <xdr:rowOff>123824</xdr:rowOff>
    </xdr:from>
    <xdr:to>
      <xdr:col>12</xdr:col>
      <xdr:colOff>1154207</xdr:colOff>
      <xdr:row>27</xdr:row>
      <xdr:rowOff>457199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/>
      </xdr:nvSpPr>
      <xdr:spPr>
        <a:xfrm>
          <a:off x="9353551" y="9896474"/>
          <a:ext cx="4240306" cy="2581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Выдающаяся сезонная энергоэффективность: до 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A+</a:t>
          </a:r>
          <a:r>
            <a:rPr lang="ru-R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++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/A++</a:t>
          </a:r>
          <a:endParaRPr lang="ru-RU">
            <a:effectLst/>
          </a:endParaRPr>
        </a:p>
        <a:p>
          <a:r>
            <a:rPr lang="ru-RU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Низкий уровень шума - от 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ru-R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ru-RU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дБ(А)</a:t>
          </a:r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Модели от 1,8 до 3,5 кВт</a:t>
          </a:r>
        </a:p>
        <a:p>
          <a:r>
            <a:rPr lang="ru-RU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Горизонтальный и </a:t>
          </a:r>
          <a:r>
            <a:rPr lang="ru-R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вертикальный</a:t>
          </a:r>
          <a:r>
            <a:rPr lang="ru-RU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автосвинг</a:t>
          </a:r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! Умный глаз</a:t>
          </a:r>
          <a:r>
            <a:rPr lang="ru-RU" sz="11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– </a:t>
          </a:r>
          <a:r>
            <a:rPr lang="ru-RU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два 3</a:t>
          </a:r>
          <a:r>
            <a:rPr 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D-c</a:t>
          </a:r>
          <a:r>
            <a:rPr lang="ru-RU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енсора</a:t>
          </a:r>
          <a:r>
            <a:rPr lang="ru-RU" sz="11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сканируют помещение и </a:t>
          </a:r>
          <a:r>
            <a:rPr lang="ru-RU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автоматически направляют потока воздуха</a:t>
          </a:r>
          <a:r>
            <a:rPr lang="ru-RU" sz="11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либо</a:t>
          </a:r>
        </a:p>
        <a:p>
          <a:r>
            <a:rPr lang="ru-RU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на</a:t>
          </a:r>
          <a:r>
            <a:rPr lang="ru-RU" sz="11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пользователя, либо </a:t>
          </a:r>
          <a:r>
            <a:rPr lang="ru-RU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в сторону</a:t>
          </a:r>
          <a:r>
            <a:rPr lang="ru-RU" sz="11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от него.</a:t>
          </a:r>
        </a:p>
        <a:p>
          <a:r>
            <a:rPr lang="ru-RU" sz="11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! Автоматическая</a:t>
          </a:r>
          <a:r>
            <a:rPr lang="ru-RU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роботизированная очистка фильтра - </a:t>
          </a:r>
          <a:r>
            <a:rPr lang="ru-RU" sz="11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сбор пыли в </a:t>
          </a:r>
          <a:r>
            <a:rPr lang="ru-RU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специальном контейнере </a:t>
          </a:r>
        </a:p>
        <a:p>
          <a:r>
            <a:rPr lang="ru-RU" sz="11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! Вся нутренняя конструкция и фильтры из </a:t>
          </a:r>
          <a:r>
            <a:rPr lang="ru-RU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нержавеющей стали</a:t>
          </a:r>
        </a:p>
        <a:p>
          <a:r>
            <a:rPr lang="ru-RU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Нагрев </a:t>
          </a:r>
          <a:r>
            <a:rPr lang="ru-RU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до </a:t>
          </a:r>
          <a:r>
            <a:rPr lang="ru-RU" sz="11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–20 °</a:t>
          </a:r>
          <a:r>
            <a:rPr lang="en-US" sz="11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C</a:t>
          </a:r>
        </a:p>
        <a:p>
          <a:r>
            <a:rPr lang="ru-RU" sz="11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Титановое </a:t>
          </a:r>
          <a:r>
            <a:rPr lang="ru-RU" sz="11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покрытие</a:t>
          </a:r>
          <a:r>
            <a:rPr lang="ru-RU" sz="11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теплообменника</a:t>
          </a:r>
          <a:endParaRPr lang="ru-RU" sz="1100" b="1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Продвинутый</a:t>
          </a:r>
          <a:r>
            <a:rPr lang="ru-RU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пульт с </a:t>
          </a:r>
          <a:r>
            <a:rPr lang="ru-R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недельным</a:t>
          </a:r>
          <a:r>
            <a:rPr lang="ru-RU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таймером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Гарантия производителя - </a:t>
          </a:r>
          <a:r>
            <a:rPr lang="ru-RU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ru-RU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года</a:t>
          </a:r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10</xdr:col>
      <xdr:colOff>977713</xdr:colOff>
      <xdr:row>10</xdr:row>
      <xdr:rowOff>100854</xdr:rowOff>
    </xdr:from>
    <xdr:to>
      <xdr:col>12</xdr:col>
      <xdr:colOff>458320</xdr:colOff>
      <xdr:row>11</xdr:row>
      <xdr:rowOff>211231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83788" y="6596904"/>
          <a:ext cx="2204757" cy="415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959785</xdr:colOff>
      <xdr:row>20</xdr:row>
      <xdr:rowOff>90767</xdr:rowOff>
    </xdr:from>
    <xdr:to>
      <xdr:col>12</xdr:col>
      <xdr:colOff>465046</xdr:colOff>
      <xdr:row>21</xdr:row>
      <xdr:rowOff>90884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465860" y="9958667"/>
          <a:ext cx="2229411" cy="457317"/>
        </a:xfrm>
        <a:prstGeom prst="rect">
          <a:avLst/>
        </a:prstGeom>
      </xdr:spPr>
    </xdr:pic>
    <xdr:clientData/>
  </xdr:twoCellAnchor>
  <xdr:twoCellAnchor>
    <xdr:from>
      <xdr:col>9</xdr:col>
      <xdr:colOff>78439</xdr:colOff>
      <xdr:row>37</xdr:row>
      <xdr:rowOff>173692</xdr:rowOff>
    </xdr:from>
    <xdr:to>
      <xdr:col>12</xdr:col>
      <xdr:colOff>997323</xdr:colOff>
      <xdr:row>43</xdr:row>
      <xdr:rowOff>246529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 txBox="1"/>
      </xdr:nvSpPr>
      <xdr:spPr>
        <a:xfrm>
          <a:off x="8471645" y="24299957"/>
          <a:ext cx="3776384" cy="1888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Высокая сезонная энергоэффективность: 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ru-R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+/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</a:t>
          </a:r>
          <a:endParaRPr lang="ru-RU">
            <a:effectLst/>
          </a:endParaRPr>
        </a:p>
        <a:p>
          <a:r>
            <a:rPr lang="ru-RU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Низкий уровень шума - от </a:t>
          </a:r>
          <a:r>
            <a:rPr lang="ru-R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ru-RU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дБ(А)</a:t>
          </a:r>
        </a:p>
        <a:p>
          <a:r>
            <a:rPr lang="ru-RU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Тихий режим</a:t>
          </a:r>
        </a:p>
        <a:p>
          <a:r>
            <a:rPr lang="ru-RU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Функция 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ECO</a:t>
          </a: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ru-RU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режим с пониженным энергопотреблением</a:t>
          </a:r>
        </a:p>
        <a:p>
          <a:r>
            <a:rPr lang="ru-RU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Режим «Дежурного отопления» 10 °</a:t>
          </a: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</a:t>
          </a:r>
          <a:endParaRPr lang="ru-RU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Недельный</a:t>
          </a:r>
          <a:r>
            <a:rPr lang="ru-RU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таймер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Можно заглушить одно или два выпускных отверстия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Функция адаптации к </a:t>
          </a:r>
          <a:r>
            <a:rPr lang="ru-RU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высоким потолкам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Дренажный насос в комплекте</a:t>
          </a:r>
          <a:endParaRPr lang="ru-RU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Гарантия производителя - </a:t>
          </a:r>
          <a:r>
            <a:rPr lang="ru-RU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ru-RU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года</a:t>
          </a:r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10</xdr:col>
      <xdr:colOff>1004047</xdr:colOff>
      <xdr:row>36</xdr:row>
      <xdr:rowOff>90768</xdr:rowOff>
    </xdr:from>
    <xdr:ext cx="2171700" cy="412937"/>
    <xdr:pic>
      <xdr:nvPicPr>
        <xdr:cNvPr id="53" name="Рисунок 52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10122" y="14368743"/>
          <a:ext cx="2171700" cy="412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419100</xdr:colOff>
      <xdr:row>10</xdr:row>
      <xdr:rowOff>242047</xdr:rowOff>
    </xdr:from>
    <xdr:to>
      <xdr:col>8</xdr:col>
      <xdr:colOff>1282593</xdr:colOff>
      <xdr:row>15</xdr:row>
      <xdr:rowOff>137273</xdr:rowOff>
    </xdr:to>
    <xdr:grpSp>
      <xdr:nvGrpSpPr>
        <xdr:cNvPr id="4" name="Группа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pSpPr/>
      </xdr:nvGrpSpPr>
      <xdr:grpSpPr>
        <a:xfrm>
          <a:off x="3638550" y="3709147"/>
          <a:ext cx="5635518" cy="1419226"/>
          <a:chOff x="3036792" y="13301382"/>
          <a:chExt cx="5185044" cy="1408020"/>
        </a:xfrm>
      </xdr:grpSpPr>
      <xdr:pic>
        <xdr:nvPicPr>
          <xdr:cNvPr id="48" name="Рисунок 47">
            <a:extLst>
              <a:ext uri="{FF2B5EF4-FFF2-40B4-BE49-F238E27FC236}">
                <a16:creationId xmlns:a16="http://schemas.microsoft.com/office/drawing/2014/main" xmlns="" id="{00000000-0008-0000-0100-00003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36792" y="13301382"/>
            <a:ext cx="4247028" cy="140802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2" name="Picture 3">
            <a:extLst>
              <a:ext uri="{FF2B5EF4-FFF2-40B4-BE49-F238E27FC236}">
                <a16:creationId xmlns:a16="http://schemas.microsoft.com/office/drawing/2014/main" xmlns="" id="{00000000-0008-0000-0100-00003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email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 rot="20501098">
            <a:off x="7530353" y="13435853"/>
            <a:ext cx="691483" cy="1210235"/>
          </a:xfrm>
          <a:prstGeom prst="rect">
            <a:avLst/>
          </a:prstGeom>
          <a:noFill/>
          <a:ln>
            <a:noFill/>
          </a:ln>
          <a:effectLst>
            <a:outerShdw blurRad="190500" dist="35921" dir="2700000" algn="ctr" rotWithShape="0">
              <a:srgbClr val="000000">
                <a:alpha val="71000"/>
              </a:srgbClr>
            </a:outerShdw>
          </a:effectLst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539982</xdr:colOff>
      <xdr:row>23</xdr:row>
      <xdr:rowOff>40830</xdr:rowOff>
    </xdr:from>
    <xdr:to>
      <xdr:col>9</xdr:col>
      <xdr:colOff>250121</xdr:colOff>
      <xdr:row>26</xdr:row>
      <xdr:rowOff>334561</xdr:rowOff>
    </xdr:to>
    <xdr:grpSp>
      <xdr:nvGrpSpPr>
        <xdr:cNvPr id="8" name="Группа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pSpPr/>
      </xdr:nvGrpSpPr>
      <xdr:grpSpPr>
        <a:xfrm>
          <a:off x="3759432" y="8022780"/>
          <a:ext cx="5863289" cy="1322431"/>
          <a:chOff x="3190173" y="16980900"/>
          <a:chExt cx="5018679" cy="1336302"/>
        </a:xfrm>
      </xdr:grpSpPr>
      <xdr:pic>
        <xdr:nvPicPr>
          <xdr:cNvPr id="44" name="Рисунок 43">
            <a:extLst>
              <a:ext uri="{FF2B5EF4-FFF2-40B4-BE49-F238E27FC236}">
                <a16:creationId xmlns:a16="http://schemas.microsoft.com/office/drawing/2014/main" xmlns="" id="{00000000-0008-0000-0100-00002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190173" y="17021735"/>
            <a:ext cx="4120963" cy="12954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3" name="Picture 3">
            <a:extLst>
              <a:ext uri="{FF2B5EF4-FFF2-40B4-BE49-F238E27FC236}">
                <a16:creationId xmlns:a16="http://schemas.microsoft.com/office/drawing/2014/main" xmlns="" id="{00000000-0008-0000-0100-00003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email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 rot="20530091">
            <a:off x="7437439" y="16980900"/>
            <a:ext cx="771413" cy="1310974"/>
          </a:xfrm>
          <a:prstGeom prst="rect">
            <a:avLst/>
          </a:prstGeom>
          <a:noFill/>
          <a:ln>
            <a:noFill/>
          </a:ln>
          <a:effectLst>
            <a:outerShdw blurRad="190500" dist="35921" dir="2700000" algn="ctr" rotWithShape="0">
              <a:srgbClr val="000000">
                <a:alpha val="71000"/>
              </a:srgbClr>
            </a:outerShdw>
          </a:effectLst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277336</xdr:colOff>
      <xdr:row>37</xdr:row>
      <xdr:rowOff>153520</xdr:rowOff>
    </xdr:from>
    <xdr:to>
      <xdr:col>8</xdr:col>
      <xdr:colOff>577711</xdr:colOff>
      <xdr:row>43</xdr:row>
      <xdr:rowOff>40789</xdr:rowOff>
    </xdr:to>
    <xdr:grpSp>
      <xdr:nvGrpSpPr>
        <xdr:cNvPr id="5" name="Группа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pSpPr/>
      </xdr:nvGrpSpPr>
      <xdr:grpSpPr>
        <a:xfrm>
          <a:off x="3496786" y="11707345"/>
          <a:ext cx="5072400" cy="1716069"/>
          <a:chOff x="3193667" y="20708470"/>
          <a:chExt cx="5018051" cy="1702622"/>
        </a:xfrm>
      </xdr:grpSpPr>
      <xdr:grpSp>
        <xdr:nvGrpSpPr>
          <xdr:cNvPr id="9" name="Группа 8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GrpSpPr/>
        </xdr:nvGrpSpPr>
        <xdr:grpSpPr>
          <a:xfrm>
            <a:off x="3193667" y="20708470"/>
            <a:ext cx="3754247" cy="1702622"/>
            <a:chOff x="4515968" y="24305559"/>
            <a:chExt cx="3292885" cy="1702622"/>
          </a:xfrm>
        </xdr:grpSpPr>
        <xdr:sp macro="" textlink="">
          <xdr:nvSpPr>
            <xdr:cNvPr id="59" name="TextBox 58">
              <a:extLst>
                <a:ext uri="{FF2B5EF4-FFF2-40B4-BE49-F238E27FC236}">
                  <a16:creationId xmlns:a16="http://schemas.microsoft.com/office/drawing/2014/main" xmlns="" id="{00000000-0008-0000-0100-00003B000000}"/>
                </a:ext>
              </a:extLst>
            </xdr:cNvPr>
            <xdr:cNvSpPr txBox="1"/>
          </xdr:nvSpPr>
          <xdr:spPr>
            <a:xfrm>
              <a:off x="6968655" y="25472467"/>
              <a:ext cx="840198" cy="46802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SPX-RCDB</a:t>
              </a:r>
              <a:r>
                <a:rPr lang="ru-RU" sz="1100"/>
                <a:t> опция</a:t>
              </a:r>
            </a:p>
          </xdr:txBody>
        </xdr:sp>
        <xdr:pic>
          <xdr:nvPicPr>
            <xdr:cNvPr id="61" name="Рисунок 60">
              <a:extLst>
                <a:ext uri="{FF2B5EF4-FFF2-40B4-BE49-F238E27FC236}">
                  <a16:creationId xmlns:a16="http://schemas.microsoft.com/office/drawing/2014/main" xmlns="" id="{00000000-0008-0000-0100-00003D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 cstate="email">
              <a:extLst>
                <a:ext uri="{BEBA8EAE-BF5A-486C-A8C5-ECC9F3942E4B}">
                  <a14:imgProps xmlns:a14="http://schemas.microsoft.com/office/drawing/2010/main" xmlns="">
                    <a14:imgLayer r:embed="rId11">
                      <a14:imgEffect>
                        <a14:saturation sat="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tretch>
              <a:fillRect/>
            </a:stretch>
          </xdr:blipFill>
          <xdr:spPr>
            <a:xfrm>
              <a:off x="4515968" y="24305559"/>
              <a:ext cx="1871383" cy="1702622"/>
            </a:xfrm>
            <a:prstGeom prst="rect">
              <a:avLst/>
            </a:prstGeom>
          </xdr:spPr>
        </xdr:pic>
      </xdr:grpSp>
      <xdr:sp macro="" textlink="">
        <xdr:nvSpPr>
          <xdr:cNvPr id="41" name="TextBox 40">
            <a:extLst>
              <a:ext uri="{FF2B5EF4-FFF2-40B4-BE49-F238E27FC236}">
                <a16:creationId xmlns:a16="http://schemas.microsoft.com/office/drawing/2014/main" xmlns="" id="{00000000-0008-0000-0100-000029000000}"/>
              </a:ext>
            </a:extLst>
          </xdr:cNvPr>
          <xdr:cNvSpPr txBox="1"/>
        </xdr:nvSpPr>
        <xdr:spPr>
          <a:xfrm>
            <a:off x="7094710" y="22057164"/>
            <a:ext cx="1020095" cy="2804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ru-RU" sz="1100"/>
              <a:t>в</a:t>
            </a:r>
            <a:r>
              <a:rPr lang="ru-RU" sz="1100" baseline="0"/>
              <a:t> </a:t>
            </a:r>
            <a:r>
              <a:rPr lang="ru-RU" sz="1100"/>
              <a:t>комплекте</a:t>
            </a:r>
          </a:p>
        </xdr:txBody>
      </xdr:sp>
      <xdr:pic>
        <xdr:nvPicPr>
          <xdr:cNvPr id="42" name="Рисунок 41">
            <a:extLst>
              <a:ext uri="{FF2B5EF4-FFF2-40B4-BE49-F238E27FC236}">
                <a16:creationId xmlns:a16="http://schemas.microsoft.com/office/drawing/2014/main" xmlns="" id="{00000000-0008-0000-0100-00002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7059705" y="20842942"/>
            <a:ext cx="411043" cy="1217136"/>
          </a:xfrm>
          <a:prstGeom prst="rect">
            <a:avLst/>
          </a:prstGeom>
        </xdr:spPr>
      </xdr:pic>
      <xdr:pic>
        <xdr:nvPicPr>
          <xdr:cNvPr id="43" name="Picture 3">
            <a:extLst>
              <a:ext uri="{FF2B5EF4-FFF2-40B4-BE49-F238E27FC236}">
                <a16:creationId xmlns:a16="http://schemas.microsoft.com/office/drawing/2014/main" xmlns="" id="{00000000-0008-0000-0100-00002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email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 rot="20399820">
            <a:off x="7554551" y="20898788"/>
            <a:ext cx="657167" cy="1116642"/>
          </a:xfrm>
          <a:prstGeom prst="rect">
            <a:avLst/>
          </a:prstGeom>
          <a:noFill/>
          <a:ln>
            <a:noFill/>
          </a:ln>
          <a:effectLst>
            <a:outerShdw blurRad="190500" dist="35921" dir="2700000" algn="ctr" rotWithShape="0">
              <a:srgbClr val="000000">
                <a:alpha val="71000"/>
              </a:srgbClr>
            </a:outerShdw>
          </a:effectLst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" name="Рисунок 44">
            <a:extLst>
              <a:ext uri="{FF2B5EF4-FFF2-40B4-BE49-F238E27FC236}">
                <a16:creationId xmlns:a16="http://schemas.microsoft.com/office/drawing/2014/main" xmlns="" id="{00000000-0008-0000-0100-00002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 cstate="email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6242906" y="21041020"/>
            <a:ext cx="493880" cy="81823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zoomScale="80" zoomScaleNormal="80" workbookViewId="0">
      <pane ySplit="1" topLeftCell="A2" activePane="bottomLeft" state="frozen"/>
      <selection pane="bottomLeft"/>
    </sheetView>
  </sheetViews>
  <sheetFormatPr defaultRowHeight="14.4" outlineLevelCol="1"/>
  <cols>
    <col min="1" max="1" width="13.5546875" style="6" bestFit="1" customWidth="1"/>
    <col min="2" max="2" width="18.88671875" bestFit="1" customWidth="1"/>
    <col min="3" max="3" width="16.44140625" bestFit="1" customWidth="1"/>
    <col min="4" max="4" width="15.6640625" bestFit="1" customWidth="1"/>
    <col min="5" max="5" width="37" bestFit="1" customWidth="1"/>
    <col min="6" max="6" width="16.44140625" bestFit="1" customWidth="1"/>
    <col min="7" max="7" width="15.6640625" bestFit="1" customWidth="1"/>
    <col min="8" max="8" width="15.5546875" style="6" hidden="1" customWidth="1" outlineLevel="1"/>
    <col min="9" max="9" width="14.44140625" style="6" hidden="1" customWidth="1" outlineLevel="1"/>
    <col min="10" max="10" width="9.109375" collapsed="1"/>
  </cols>
  <sheetData>
    <row r="1" spans="1:9">
      <c r="A1" s="31" t="s">
        <v>270</v>
      </c>
      <c r="B1" s="31" t="s">
        <v>142</v>
      </c>
      <c r="C1" s="31" t="s">
        <v>268</v>
      </c>
      <c r="D1" s="31" t="s">
        <v>269</v>
      </c>
      <c r="E1" s="43" t="s">
        <v>271</v>
      </c>
      <c r="F1" s="43" t="s">
        <v>268</v>
      </c>
      <c r="G1" s="43" t="s">
        <v>269</v>
      </c>
      <c r="H1" s="43" t="s">
        <v>325</v>
      </c>
      <c r="I1" s="43" t="s">
        <v>326</v>
      </c>
    </row>
    <row r="2" spans="1:9" s="6" customFormat="1">
      <c r="A2" s="28" t="s">
        <v>343</v>
      </c>
      <c r="B2" s="44" t="s">
        <v>347</v>
      </c>
      <c r="C2" s="32">
        <v>15800</v>
      </c>
      <c r="D2" s="32">
        <v>21400</v>
      </c>
      <c r="E2" s="42" t="s">
        <v>347</v>
      </c>
      <c r="F2" s="41">
        <f t="shared" ref="F2:F9" si="0">C2</f>
        <v>15800</v>
      </c>
      <c r="G2" s="41">
        <f t="shared" ref="G2:G9" si="1">D2</f>
        <v>21400</v>
      </c>
      <c r="H2" s="42"/>
      <c r="I2" s="42"/>
    </row>
    <row r="3" spans="1:9" s="6" customFormat="1">
      <c r="A3" s="28" t="s">
        <v>355</v>
      </c>
      <c r="B3" s="44" t="s">
        <v>351</v>
      </c>
      <c r="C3" s="32">
        <v>31100</v>
      </c>
      <c r="D3" s="32">
        <v>41500</v>
      </c>
      <c r="E3" s="42" t="s">
        <v>351</v>
      </c>
      <c r="F3" s="41">
        <f t="shared" si="0"/>
        <v>31100</v>
      </c>
      <c r="G3" s="41">
        <f t="shared" si="1"/>
        <v>41500</v>
      </c>
      <c r="H3" s="42"/>
      <c r="I3" s="42"/>
    </row>
    <row r="4" spans="1:9" s="6" customFormat="1">
      <c r="A4" s="28" t="s">
        <v>344</v>
      </c>
      <c r="B4" s="44" t="s">
        <v>348</v>
      </c>
      <c r="C4" s="32">
        <v>16300</v>
      </c>
      <c r="D4" s="32">
        <v>22100</v>
      </c>
      <c r="E4" s="42" t="s">
        <v>348</v>
      </c>
      <c r="F4" s="41">
        <f t="shared" si="0"/>
        <v>16300</v>
      </c>
      <c r="G4" s="41">
        <f t="shared" si="1"/>
        <v>22100</v>
      </c>
      <c r="H4" s="42"/>
      <c r="I4" s="42"/>
    </row>
    <row r="5" spans="1:9" s="6" customFormat="1">
      <c r="A5" s="28" t="s">
        <v>356</v>
      </c>
      <c r="B5" s="44" t="s">
        <v>352</v>
      </c>
      <c r="C5" s="32">
        <v>31600</v>
      </c>
      <c r="D5" s="32">
        <v>42800</v>
      </c>
      <c r="E5" s="42" t="s">
        <v>352</v>
      </c>
      <c r="F5" s="41">
        <f t="shared" si="0"/>
        <v>31600</v>
      </c>
      <c r="G5" s="41">
        <f t="shared" si="1"/>
        <v>42800</v>
      </c>
      <c r="H5" s="42"/>
      <c r="I5" s="42"/>
    </row>
    <row r="6" spans="1:9" s="6" customFormat="1">
      <c r="A6" s="28" t="s">
        <v>345</v>
      </c>
      <c r="B6" s="44" t="s">
        <v>349</v>
      </c>
      <c r="C6" s="32">
        <v>17600</v>
      </c>
      <c r="D6" s="32">
        <v>24700</v>
      </c>
      <c r="E6" s="42" t="s">
        <v>349</v>
      </c>
      <c r="F6" s="41">
        <f t="shared" si="0"/>
        <v>17600</v>
      </c>
      <c r="G6" s="41">
        <f t="shared" si="1"/>
        <v>24700</v>
      </c>
      <c r="H6" s="42"/>
      <c r="I6" s="42"/>
    </row>
    <row r="7" spans="1:9" s="6" customFormat="1">
      <c r="A7" s="28" t="s">
        <v>357</v>
      </c>
      <c r="B7" s="44" t="s">
        <v>353</v>
      </c>
      <c r="C7" s="32">
        <v>36300</v>
      </c>
      <c r="D7" s="32">
        <v>50200</v>
      </c>
      <c r="E7" s="42" t="s">
        <v>353</v>
      </c>
      <c r="F7" s="41">
        <f t="shared" si="0"/>
        <v>36300</v>
      </c>
      <c r="G7" s="41">
        <f t="shared" si="1"/>
        <v>50200</v>
      </c>
      <c r="H7" s="42"/>
      <c r="I7" s="42"/>
    </row>
    <row r="8" spans="1:9" s="6" customFormat="1">
      <c r="A8" s="28" t="s">
        <v>346</v>
      </c>
      <c r="B8" s="44" t="s">
        <v>350</v>
      </c>
      <c r="C8" s="32">
        <v>18500</v>
      </c>
      <c r="D8" s="32">
        <v>25000</v>
      </c>
      <c r="E8" s="42" t="s">
        <v>350</v>
      </c>
      <c r="F8" s="41">
        <f t="shared" si="0"/>
        <v>18500</v>
      </c>
      <c r="G8" s="41">
        <f t="shared" si="1"/>
        <v>25000</v>
      </c>
      <c r="H8" s="42"/>
      <c r="I8" s="42"/>
    </row>
    <row r="9" spans="1:9" s="6" customFormat="1">
      <c r="A9" s="28" t="s">
        <v>358</v>
      </c>
      <c r="B9" s="44" t="s">
        <v>354</v>
      </c>
      <c r="C9" s="32">
        <v>56400</v>
      </c>
      <c r="D9" s="32">
        <v>74900</v>
      </c>
      <c r="E9" s="42" t="s">
        <v>354</v>
      </c>
      <c r="F9" s="41">
        <f t="shared" si="0"/>
        <v>56400</v>
      </c>
      <c r="G9" s="41">
        <f t="shared" si="1"/>
        <v>74900</v>
      </c>
      <c r="H9" s="42"/>
      <c r="I9" s="42"/>
    </row>
    <row r="10" spans="1:9">
      <c r="A10" s="28" t="s">
        <v>182</v>
      </c>
      <c r="B10" s="44" t="s">
        <v>150</v>
      </c>
      <c r="C10" s="32">
        <v>23000</v>
      </c>
      <c r="D10" s="32">
        <v>33000</v>
      </c>
      <c r="E10" s="42" t="s">
        <v>150</v>
      </c>
      <c r="F10" s="41">
        <f>C10</f>
        <v>23000</v>
      </c>
      <c r="G10" s="41">
        <f>D10</f>
        <v>33000</v>
      </c>
      <c r="H10" s="42"/>
      <c r="I10" s="42"/>
    </row>
    <row r="11" spans="1:9">
      <c r="A11" s="28" t="s">
        <v>181</v>
      </c>
      <c r="B11" s="44" t="s">
        <v>152</v>
      </c>
      <c r="C11" s="32">
        <v>55700</v>
      </c>
      <c r="D11" s="32">
        <v>65700</v>
      </c>
      <c r="E11" s="42" t="s">
        <v>152</v>
      </c>
      <c r="F11" s="41">
        <f t="shared" ref="F11:F74" si="2">C11</f>
        <v>55700</v>
      </c>
      <c r="G11" s="41">
        <f t="shared" ref="G11:G74" si="3">D11</f>
        <v>65700</v>
      </c>
      <c r="H11" s="42"/>
      <c r="I11" s="42"/>
    </row>
    <row r="12" spans="1:9">
      <c r="A12" s="28" t="s">
        <v>183</v>
      </c>
      <c r="B12" s="44" t="s">
        <v>151</v>
      </c>
      <c r="C12" s="32">
        <v>55700</v>
      </c>
      <c r="D12" s="32">
        <v>65700</v>
      </c>
      <c r="E12" s="42" t="s">
        <v>151</v>
      </c>
      <c r="F12" s="41">
        <f t="shared" si="2"/>
        <v>55700</v>
      </c>
      <c r="G12" s="41">
        <f t="shared" si="3"/>
        <v>65700</v>
      </c>
      <c r="H12" s="42"/>
      <c r="I12" s="42"/>
    </row>
    <row r="13" spans="1:9">
      <c r="A13" s="28" t="s">
        <v>272</v>
      </c>
      <c r="B13" s="28" t="s">
        <v>293</v>
      </c>
      <c r="C13" s="32">
        <v>114350</v>
      </c>
      <c r="D13" s="32">
        <v>152750</v>
      </c>
      <c r="E13" s="42" t="s">
        <v>293</v>
      </c>
      <c r="F13" s="41">
        <f t="shared" si="2"/>
        <v>114350</v>
      </c>
      <c r="G13" s="41">
        <f t="shared" si="3"/>
        <v>152750</v>
      </c>
      <c r="H13" s="42"/>
      <c r="I13" s="42"/>
    </row>
    <row r="14" spans="1:9">
      <c r="A14" s="28" t="s">
        <v>273</v>
      </c>
      <c r="B14" s="28" t="s">
        <v>294</v>
      </c>
      <c r="C14" s="32">
        <v>49000</v>
      </c>
      <c r="D14" s="32">
        <v>65450</v>
      </c>
      <c r="E14" s="42" t="s">
        <v>294</v>
      </c>
      <c r="F14" s="41">
        <f t="shared" si="2"/>
        <v>49000</v>
      </c>
      <c r="G14" s="41">
        <f t="shared" si="3"/>
        <v>65450</v>
      </c>
      <c r="H14" s="42"/>
      <c r="I14" s="42"/>
    </row>
    <row r="15" spans="1:9">
      <c r="A15" s="28" t="s">
        <v>180</v>
      </c>
      <c r="B15" s="44" t="s">
        <v>149</v>
      </c>
      <c r="C15" s="32">
        <v>23000</v>
      </c>
      <c r="D15" s="32">
        <v>33000</v>
      </c>
      <c r="E15" s="42" t="s">
        <v>149</v>
      </c>
      <c r="F15" s="41">
        <f t="shared" si="2"/>
        <v>23000</v>
      </c>
      <c r="G15" s="41">
        <f t="shared" si="3"/>
        <v>33000</v>
      </c>
      <c r="H15" s="42"/>
      <c r="I15" s="42"/>
    </row>
    <row r="16" spans="1:9">
      <c r="A16" s="28" t="s">
        <v>185</v>
      </c>
      <c r="B16" s="44" t="s">
        <v>40</v>
      </c>
      <c r="C16" s="32">
        <v>58600</v>
      </c>
      <c r="D16" s="32">
        <v>68600</v>
      </c>
      <c r="E16" s="42" t="s">
        <v>40</v>
      </c>
      <c r="F16" s="41">
        <f t="shared" si="2"/>
        <v>58600</v>
      </c>
      <c r="G16" s="41">
        <f t="shared" si="3"/>
        <v>68600</v>
      </c>
      <c r="H16" s="42"/>
      <c r="I16" s="42"/>
    </row>
    <row r="17" spans="1:9">
      <c r="A17" s="28" t="s">
        <v>274</v>
      </c>
      <c r="B17" s="28" t="s">
        <v>295</v>
      </c>
      <c r="C17" s="32">
        <v>49000</v>
      </c>
      <c r="D17" s="32">
        <v>65450</v>
      </c>
      <c r="E17" s="42" t="s">
        <v>295</v>
      </c>
      <c r="F17" s="41">
        <f t="shared" si="2"/>
        <v>49000</v>
      </c>
      <c r="G17" s="41">
        <f t="shared" si="3"/>
        <v>65450</v>
      </c>
      <c r="H17" s="42"/>
      <c r="I17" s="42"/>
    </row>
    <row r="18" spans="1:9">
      <c r="A18" s="28" t="s">
        <v>275</v>
      </c>
      <c r="B18" s="28" t="s">
        <v>296</v>
      </c>
      <c r="C18" s="32">
        <v>114350</v>
      </c>
      <c r="D18" s="32">
        <v>152750</v>
      </c>
      <c r="E18" s="42" t="s">
        <v>296</v>
      </c>
      <c r="F18" s="41">
        <f t="shared" si="2"/>
        <v>114350</v>
      </c>
      <c r="G18" s="41">
        <f t="shared" si="3"/>
        <v>152750</v>
      </c>
      <c r="H18" s="42"/>
      <c r="I18" s="42"/>
    </row>
    <row r="19" spans="1:9">
      <c r="A19" s="28" t="s">
        <v>184</v>
      </c>
      <c r="B19" s="44" t="s">
        <v>39</v>
      </c>
      <c r="C19" s="32">
        <v>24200</v>
      </c>
      <c r="D19" s="32">
        <v>34200</v>
      </c>
      <c r="E19" s="42" t="s">
        <v>39</v>
      </c>
      <c r="F19" s="41">
        <f t="shared" si="2"/>
        <v>24200</v>
      </c>
      <c r="G19" s="41">
        <f t="shared" si="3"/>
        <v>34200</v>
      </c>
      <c r="H19" s="42"/>
      <c r="I19" s="42"/>
    </row>
    <row r="20" spans="1:9">
      <c r="A20" s="28" t="s">
        <v>218</v>
      </c>
      <c r="B20" s="28" t="s">
        <v>85</v>
      </c>
      <c r="C20" s="32">
        <v>118650</v>
      </c>
      <c r="D20" s="32">
        <v>144350</v>
      </c>
      <c r="E20" s="42" t="s">
        <v>85</v>
      </c>
      <c r="F20" s="41">
        <f t="shared" si="2"/>
        <v>118650</v>
      </c>
      <c r="G20" s="41">
        <f t="shared" si="3"/>
        <v>144350</v>
      </c>
      <c r="H20" s="42"/>
      <c r="I20" s="42"/>
    </row>
    <row r="21" spans="1:9">
      <c r="A21" s="28" t="s">
        <v>246</v>
      </c>
      <c r="B21" s="28" t="s">
        <v>84</v>
      </c>
      <c r="C21" s="32">
        <v>104900</v>
      </c>
      <c r="D21" s="32">
        <v>127400</v>
      </c>
      <c r="E21" s="42" t="s">
        <v>84</v>
      </c>
      <c r="F21" s="41">
        <f t="shared" si="2"/>
        <v>104900</v>
      </c>
      <c r="G21" s="41">
        <f t="shared" si="3"/>
        <v>127400</v>
      </c>
      <c r="H21" s="42"/>
      <c r="I21" s="42"/>
    </row>
    <row r="22" spans="1:9">
      <c r="A22" s="28" t="s">
        <v>245</v>
      </c>
      <c r="B22" s="28" t="s">
        <v>130</v>
      </c>
      <c r="C22" s="32">
        <v>93150</v>
      </c>
      <c r="D22" s="32">
        <v>113200</v>
      </c>
      <c r="E22" s="42" t="s">
        <v>130</v>
      </c>
      <c r="F22" s="41">
        <f t="shared" si="2"/>
        <v>93150</v>
      </c>
      <c r="G22" s="41">
        <f t="shared" si="3"/>
        <v>113200</v>
      </c>
      <c r="H22" s="42"/>
      <c r="I22" s="42"/>
    </row>
    <row r="23" spans="1:9">
      <c r="A23" s="28" t="s">
        <v>187</v>
      </c>
      <c r="B23" s="28" t="s">
        <v>52</v>
      </c>
      <c r="C23" s="32">
        <v>38400</v>
      </c>
      <c r="D23" s="32">
        <v>48400</v>
      </c>
      <c r="E23" s="42" t="s">
        <v>52</v>
      </c>
      <c r="F23" s="41">
        <f t="shared" si="2"/>
        <v>38400</v>
      </c>
      <c r="G23" s="41">
        <f t="shared" si="3"/>
        <v>48400</v>
      </c>
      <c r="H23" s="42"/>
      <c r="I23" s="42"/>
    </row>
    <row r="24" spans="1:9">
      <c r="A24" s="28" t="s">
        <v>247</v>
      </c>
      <c r="B24" s="28" t="s">
        <v>86</v>
      </c>
      <c r="C24" s="32">
        <v>120600</v>
      </c>
      <c r="D24" s="32">
        <v>146950</v>
      </c>
      <c r="E24" s="42" t="s">
        <v>86</v>
      </c>
      <c r="F24" s="41">
        <f t="shared" si="2"/>
        <v>120600</v>
      </c>
      <c r="G24" s="41">
        <f t="shared" si="3"/>
        <v>146950</v>
      </c>
      <c r="H24" s="42"/>
      <c r="I24" s="42"/>
    </row>
    <row r="25" spans="1:9">
      <c r="A25" s="28" t="s">
        <v>244</v>
      </c>
      <c r="B25" s="28" t="s">
        <v>129</v>
      </c>
      <c r="C25" s="32">
        <v>81200</v>
      </c>
      <c r="D25" s="32">
        <v>99050</v>
      </c>
      <c r="E25" s="42" t="s">
        <v>129</v>
      </c>
      <c r="F25" s="41">
        <f t="shared" si="2"/>
        <v>81200</v>
      </c>
      <c r="G25" s="41">
        <f t="shared" si="3"/>
        <v>99050</v>
      </c>
      <c r="H25" s="42"/>
      <c r="I25" s="42"/>
    </row>
    <row r="26" spans="1:9">
      <c r="A26" s="28" t="s">
        <v>219</v>
      </c>
      <c r="B26" s="28" t="s">
        <v>83</v>
      </c>
      <c r="C26" s="32">
        <v>117700</v>
      </c>
      <c r="D26" s="32">
        <v>149100</v>
      </c>
      <c r="E26" s="42" t="s">
        <v>83</v>
      </c>
      <c r="F26" s="41">
        <f t="shared" si="2"/>
        <v>117700</v>
      </c>
      <c r="G26" s="41">
        <f t="shared" si="3"/>
        <v>149100</v>
      </c>
      <c r="H26" s="42"/>
      <c r="I26" s="42"/>
    </row>
    <row r="27" spans="1:9">
      <c r="A27" s="28" t="s">
        <v>189</v>
      </c>
      <c r="B27" s="28" t="s">
        <v>55</v>
      </c>
      <c r="C27" s="32">
        <v>6850</v>
      </c>
      <c r="D27" s="32">
        <v>8600</v>
      </c>
      <c r="E27" s="42" t="s">
        <v>55</v>
      </c>
      <c r="F27" s="41">
        <f t="shared" si="2"/>
        <v>6850</v>
      </c>
      <c r="G27" s="41">
        <f t="shared" si="3"/>
        <v>8600</v>
      </c>
      <c r="H27" s="42"/>
      <c r="I27" s="42"/>
    </row>
    <row r="28" spans="1:9">
      <c r="A28" s="28" t="s">
        <v>193</v>
      </c>
      <c r="B28" s="28" t="s">
        <v>67</v>
      </c>
      <c r="C28" s="32">
        <v>10450</v>
      </c>
      <c r="D28" s="32">
        <v>13450</v>
      </c>
      <c r="E28" s="42" t="s">
        <v>67</v>
      </c>
      <c r="F28" s="41">
        <f t="shared" si="2"/>
        <v>10450</v>
      </c>
      <c r="G28" s="41">
        <f t="shared" si="3"/>
        <v>13450</v>
      </c>
      <c r="H28" s="42"/>
      <c r="I28" s="42"/>
    </row>
    <row r="29" spans="1:9">
      <c r="A29" s="28" t="s">
        <v>253</v>
      </c>
      <c r="B29" s="28" t="s">
        <v>139</v>
      </c>
      <c r="C29" s="32">
        <v>4450</v>
      </c>
      <c r="D29" s="32">
        <v>5550</v>
      </c>
      <c r="E29" s="42" t="s">
        <v>139</v>
      </c>
      <c r="F29" s="41">
        <f t="shared" si="2"/>
        <v>4450</v>
      </c>
      <c r="G29" s="41">
        <f t="shared" si="3"/>
        <v>5550</v>
      </c>
      <c r="H29" s="42"/>
      <c r="I29" s="42"/>
    </row>
    <row r="30" spans="1:9">
      <c r="A30" s="28" t="s">
        <v>186</v>
      </c>
      <c r="B30" s="28" t="s">
        <v>48</v>
      </c>
      <c r="C30" s="32">
        <v>1450</v>
      </c>
      <c r="D30" s="32">
        <v>1850</v>
      </c>
      <c r="E30" s="42" t="s">
        <v>48</v>
      </c>
      <c r="F30" s="41">
        <f t="shared" si="2"/>
        <v>1450</v>
      </c>
      <c r="G30" s="41">
        <f t="shared" si="3"/>
        <v>1850</v>
      </c>
      <c r="H30" s="42"/>
      <c r="I30" s="42"/>
    </row>
    <row r="31" spans="1:9">
      <c r="A31" s="28" t="s">
        <v>194</v>
      </c>
      <c r="B31" s="28" t="s">
        <v>63</v>
      </c>
      <c r="C31" s="32">
        <v>19700</v>
      </c>
      <c r="D31" s="32">
        <v>25500</v>
      </c>
      <c r="E31" s="42" t="s">
        <v>63</v>
      </c>
      <c r="F31" s="41">
        <f t="shared" si="2"/>
        <v>19700</v>
      </c>
      <c r="G31" s="41">
        <f t="shared" si="3"/>
        <v>25500</v>
      </c>
      <c r="H31" s="42"/>
      <c r="I31" s="42"/>
    </row>
    <row r="32" spans="1:9">
      <c r="A32" s="28" t="s">
        <v>195</v>
      </c>
      <c r="B32" s="28" t="s">
        <v>64</v>
      </c>
      <c r="C32" s="32">
        <v>3600</v>
      </c>
      <c r="D32" s="32">
        <v>4700</v>
      </c>
      <c r="E32" s="42" t="s">
        <v>64</v>
      </c>
      <c r="F32" s="41">
        <f t="shared" si="2"/>
        <v>3600</v>
      </c>
      <c r="G32" s="41">
        <f t="shared" si="3"/>
        <v>4700</v>
      </c>
      <c r="H32" s="42"/>
      <c r="I32" s="42"/>
    </row>
    <row r="33" spans="1:9">
      <c r="A33" s="28" t="s">
        <v>252</v>
      </c>
      <c r="B33" s="28" t="s">
        <v>138</v>
      </c>
      <c r="C33" s="32">
        <v>9100</v>
      </c>
      <c r="D33" s="32">
        <v>11400</v>
      </c>
      <c r="E33" s="42" t="s">
        <v>138</v>
      </c>
      <c r="F33" s="41">
        <f t="shared" si="2"/>
        <v>9100</v>
      </c>
      <c r="G33" s="41">
        <f t="shared" si="3"/>
        <v>11400</v>
      </c>
      <c r="H33" s="42"/>
      <c r="I33" s="42"/>
    </row>
    <row r="34" spans="1:9">
      <c r="A34" s="28" t="s">
        <v>190</v>
      </c>
      <c r="B34" s="28" t="s">
        <v>56</v>
      </c>
      <c r="C34" s="32">
        <v>9350</v>
      </c>
      <c r="D34" s="32">
        <v>11750</v>
      </c>
      <c r="E34" s="42" t="s">
        <v>56</v>
      </c>
      <c r="F34" s="41">
        <f t="shared" si="2"/>
        <v>9350</v>
      </c>
      <c r="G34" s="41">
        <f t="shared" si="3"/>
        <v>11750</v>
      </c>
      <c r="H34" s="42"/>
      <c r="I34" s="42"/>
    </row>
    <row r="35" spans="1:9">
      <c r="A35" s="28" t="s">
        <v>254</v>
      </c>
      <c r="B35" s="28" t="s">
        <v>141</v>
      </c>
      <c r="C35" s="32">
        <v>6350</v>
      </c>
      <c r="D35" s="32">
        <v>8100</v>
      </c>
      <c r="E35" s="42" t="s">
        <v>141</v>
      </c>
      <c r="F35" s="41">
        <f t="shared" si="2"/>
        <v>6350</v>
      </c>
      <c r="G35" s="41">
        <f t="shared" si="3"/>
        <v>8100</v>
      </c>
      <c r="H35" s="42"/>
      <c r="I35" s="42"/>
    </row>
    <row r="36" spans="1:9">
      <c r="A36" s="28" t="s">
        <v>251</v>
      </c>
      <c r="B36" s="28" t="s">
        <v>250</v>
      </c>
      <c r="C36" s="32">
        <v>3600</v>
      </c>
      <c r="D36" s="32">
        <v>4550</v>
      </c>
      <c r="E36" s="42" t="s">
        <v>250</v>
      </c>
      <c r="F36" s="41">
        <f t="shared" si="2"/>
        <v>3600</v>
      </c>
      <c r="G36" s="41">
        <f t="shared" si="3"/>
        <v>4550</v>
      </c>
      <c r="H36" s="42"/>
      <c r="I36" s="42"/>
    </row>
    <row r="37" spans="1:9">
      <c r="A37" s="28" t="s">
        <v>191</v>
      </c>
      <c r="B37" s="28" t="s">
        <v>65</v>
      </c>
      <c r="C37" s="32">
        <v>9350</v>
      </c>
      <c r="D37" s="32">
        <v>11750</v>
      </c>
      <c r="E37" s="42" t="s">
        <v>65</v>
      </c>
      <c r="F37" s="41">
        <f t="shared" si="2"/>
        <v>9350</v>
      </c>
      <c r="G37" s="41">
        <f t="shared" si="3"/>
        <v>11750</v>
      </c>
      <c r="H37" s="42"/>
      <c r="I37" s="42"/>
    </row>
    <row r="38" spans="1:9">
      <c r="A38" s="28" t="s">
        <v>192</v>
      </c>
      <c r="B38" s="28" t="s">
        <v>66</v>
      </c>
      <c r="C38" s="32">
        <v>10450</v>
      </c>
      <c r="D38" s="32">
        <v>13450</v>
      </c>
      <c r="E38" s="42" t="s">
        <v>66</v>
      </c>
      <c r="F38" s="41">
        <f t="shared" si="2"/>
        <v>10450</v>
      </c>
      <c r="G38" s="41">
        <f t="shared" si="3"/>
        <v>13450</v>
      </c>
      <c r="H38" s="42"/>
      <c r="I38" s="42"/>
    </row>
    <row r="39" spans="1:9">
      <c r="A39" s="28" t="s">
        <v>342</v>
      </c>
      <c r="B39" s="28" t="s">
        <v>341</v>
      </c>
      <c r="C39" s="32">
        <v>16700</v>
      </c>
      <c r="D39" s="32">
        <v>21400</v>
      </c>
      <c r="E39" s="42" t="s">
        <v>341</v>
      </c>
      <c r="F39" s="41">
        <f t="shared" si="2"/>
        <v>16700</v>
      </c>
      <c r="G39" s="41">
        <f t="shared" si="3"/>
        <v>21400</v>
      </c>
      <c r="H39" s="42"/>
      <c r="I39" s="42"/>
    </row>
    <row r="40" spans="1:9">
      <c r="A40" s="28" t="s">
        <v>188</v>
      </c>
      <c r="B40" s="28" t="s">
        <v>57</v>
      </c>
      <c r="C40" s="32">
        <v>6850</v>
      </c>
      <c r="D40" s="32">
        <v>8600</v>
      </c>
      <c r="E40" s="42" t="s">
        <v>57</v>
      </c>
      <c r="F40" s="41">
        <f t="shared" si="2"/>
        <v>6850</v>
      </c>
      <c r="G40" s="41">
        <f t="shared" si="3"/>
        <v>8600</v>
      </c>
      <c r="H40" s="42"/>
      <c r="I40" s="42"/>
    </row>
    <row r="41" spans="1:9">
      <c r="A41" s="28" t="s">
        <v>248</v>
      </c>
      <c r="B41" s="28" t="s">
        <v>297</v>
      </c>
      <c r="C41" s="32">
        <v>11750</v>
      </c>
      <c r="D41" s="32">
        <v>14900</v>
      </c>
      <c r="E41" s="33" t="s">
        <v>339</v>
      </c>
      <c r="F41" s="41">
        <f t="shared" si="2"/>
        <v>11750</v>
      </c>
      <c r="G41" s="41">
        <f t="shared" si="3"/>
        <v>14900</v>
      </c>
      <c r="H41" s="42"/>
      <c r="I41" s="42"/>
    </row>
    <row r="42" spans="1:9">
      <c r="A42" s="28" t="s">
        <v>249</v>
      </c>
      <c r="B42" s="28" t="s">
        <v>298</v>
      </c>
      <c r="C42" s="32">
        <v>11650</v>
      </c>
      <c r="D42" s="32">
        <v>14750</v>
      </c>
      <c r="E42" s="33" t="s">
        <v>140</v>
      </c>
      <c r="F42" s="41">
        <f t="shared" si="2"/>
        <v>11650</v>
      </c>
      <c r="G42" s="41">
        <f t="shared" si="3"/>
        <v>14750</v>
      </c>
      <c r="H42" s="42"/>
      <c r="I42" s="42"/>
    </row>
    <row r="43" spans="1:9">
      <c r="A43" s="28" t="s">
        <v>255</v>
      </c>
      <c r="B43" s="28" t="s">
        <v>117</v>
      </c>
      <c r="C43" s="32">
        <v>86700</v>
      </c>
      <c r="D43" s="32">
        <v>110000</v>
      </c>
      <c r="E43" s="42" t="s">
        <v>117</v>
      </c>
      <c r="F43" s="41">
        <f t="shared" si="2"/>
        <v>86700</v>
      </c>
      <c r="G43" s="41">
        <f t="shared" si="3"/>
        <v>110000</v>
      </c>
      <c r="H43" s="42"/>
      <c r="I43" s="42"/>
    </row>
    <row r="44" spans="1:9">
      <c r="A44" s="28" t="s">
        <v>256</v>
      </c>
      <c r="B44" s="28" t="s">
        <v>118</v>
      </c>
      <c r="C44" s="32">
        <v>98600</v>
      </c>
      <c r="D44" s="32">
        <v>125000</v>
      </c>
      <c r="E44" s="42" t="s">
        <v>118</v>
      </c>
      <c r="F44" s="41">
        <f t="shared" si="2"/>
        <v>98600</v>
      </c>
      <c r="G44" s="41">
        <f t="shared" si="3"/>
        <v>125000</v>
      </c>
      <c r="H44" s="42"/>
      <c r="I44" s="42"/>
    </row>
    <row r="45" spans="1:9">
      <c r="A45" s="28" t="s">
        <v>257</v>
      </c>
      <c r="B45" s="28" t="s">
        <v>119</v>
      </c>
      <c r="C45" s="32">
        <v>109600</v>
      </c>
      <c r="D45" s="32">
        <v>139000</v>
      </c>
      <c r="E45" s="42" t="s">
        <v>119</v>
      </c>
      <c r="F45" s="41">
        <f t="shared" si="2"/>
        <v>109600</v>
      </c>
      <c r="G45" s="41">
        <f t="shared" si="3"/>
        <v>139000</v>
      </c>
      <c r="H45" s="42"/>
      <c r="I45" s="42"/>
    </row>
    <row r="46" spans="1:9">
      <c r="A46" s="28" t="s">
        <v>276</v>
      </c>
      <c r="B46" s="28" t="s">
        <v>299</v>
      </c>
      <c r="C46" s="32" t="e">
        <v>#N/A</v>
      </c>
      <c r="D46" s="32" t="e">
        <v>#N/A</v>
      </c>
      <c r="E46" s="42" t="s">
        <v>299</v>
      </c>
      <c r="F46" s="41" t="e">
        <f t="shared" si="2"/>
        <v>#N/A</v>
      </c>
      <c r="G46" s="41" t="e">
        <f t="shared" si="3"/>
        <v>#N/A</v>
      </c>
      <c r="H46" s="42"/>
      <c r="I46" s="42"/>
    </row>
    <row r="47" spans="1:9">
      <c r="A47" s="28" t="s">
        <v>277</v>
      </c>
      <c r="B47" s="28" t="s">
        <v>300</v>
      </c>
      <c r="C47" s="32" t="e">
        <v>#N/A</v>
      </c>
      <c r="D47" s="32" t="e">
        <v>#N/A</v>
      </c>
      <c r="E47" s="42" t="s">
        <v>300</v>
      </c>
      <c r="F47" s="41" t="e">
        <f t="shared" si="2"/>
        <v>#N/A</v>
      </c>
      <c r="G47" s="41" t="e">
        <f t="shared" si="3"/>
        <v>#N/A</v>
      </c>
      <c r="H47" s="42"/>
      <c r="I47" s="42"/>
    </row>
    <row r="48" spans="1:9">
      <c r="A48" s="28" t="s">
        <v>278</v>
      </c>
      <c r="B48" s="28" t="s">
        <v>301</v>
      </c>
      <c r="C48" s="32" t="e">
        <v>#N/A</v>
      </c>
      <c r="D48" s="32" t="e">
        <v>#N/A</v>
      </c>
      <c r="E48" s="42" t="s">
        <v>301</v>
      </c>
      <c r="F48" s="41" t="e">
        <f t="shared" si="2"/>
        <v>#N/A</v>
      </c>
      <c r="G48" s="41" t="e">
        <f t="shared" si="3"/>
        <v>#N/A</v>
      </c>
      <c r="H48" s="42"/>
      <c r="I48" s="42"/>
    </row>
    <row r="49" spans="1:9">
      <c r="A49" s="28" t="s">
        <v>279</v>
      </c>
      <c r="B49" s="28" t="s">
        <v>302</v>
      </c>
      <c r="C49" s="32" t="e">
        <v>#N/A</v>
      </c>
      <c r="D49" s="32" t="e">
        <v>#N/A</v>
      </c>
      <c r="E49" s="42" t="s">
        <v>302</v>
      </c>
      <c r="F49" s="41" t="e">
        <f t="shared" si="2"/>
        <v>#N/A</v>
      </c>
      <c r="G49" s="41" t="e">
        <f t="shared" si="3"/>
        <v>#N/A</v>
      </c>
      <c r="H49" s="42"/>
      <c r="I49" s="42"/>
    </row>
    <row r="50" spans="1:9">
      <c r="A50" s="28" t="s">
        <v>173</v>
      </c>
      <c r="B50" s="28" t="s">
        <v>32</v>
      </c>
      <c r="C50" s="32">
        <v>77750</v>
      </c>
      <c r="D50" s="32">
        <v>101200</v>
      </c>
      <c r="E50" s="42" t="s">
        <v>32</v>
      </c>
      <c r="F50" s="41">
        <f t="shared" si="2"/>
        <v>77750</v>
      </c>
      <c r="G50" s="41">
        <f t="shared" si="3"/>
        <v>101200</v>
      </c>
      <c r="H50" s="42"/>
      <c r="I50" s="42"/>
    </row>
    <row r="51" spans="1:9">
      <c r="A51" s="28" t="s">
        <v>171</v>
      </c>
      <c r="B51" s="28" t="s">
        <v>31</v>
      </c>
      <c r="C51" s="32">
        <v>50150</v>
      </c>
      <c r="D51" s="32">
        <v>67050</v>
      </c>
      <c r="E51" s="42" t="s">
        <v>31</v>
      </c>
      <c r="F51" s="41">
        <f t="shared" si="2"/>
        <v>50150</v>
      </c>
      <c r="G51" s="41">
        <f t="shared" si="3"/>
        <v>67050</v>
      </c>
      <c r="H51" s="42"/>
      <c r="I51" s="42"/>
    </row>
    <row r="52" spans="1:9">
      <c r="A52" s="28" t="s">
        <v>169</v>
      </c>
      <c r="B52" s="28" t="s">
        <v>30</v>
      </c>
      <c r="C52" s="32">
        <v>46250</v>
      </c>
      <c r="D52" s="32">
        <v>60450</v>
      </c>
      <c r="E52" s="42" t="s">
        <v>30</v>
      </c>
      <c r="F52" s="41">
        <f t="shared" si="2"/>
        <v>46250</v>
      </c>
      <c r="G52" s="41">
        <f t="shared" si="3"/>
        <v>60450</v>
      </c>
      <c r="H52" s="42"/>
      <c r="I52" s="42"/>
    </row>
    <row r="53" spans="1:9">
      <c r="A53" s="28" t="s">
        <v>166</v>
      </c>
      <c r="B53" s="28" t="s">
        <v>26</v>
      </c>
      <c r="C53" s="32">
        <v>13000</v>
      </c>
      <c r="D53" s="32">
        <v>18800</v>
      </c>
      <c r="E53" s="42" t="s">
        <v>26</v>
      </c>
      <c r="F53" s="41">
        <f t="shared" si="2"/>
        <v>13000</v>
      </c>
      <c r="G53" s="41">
        <f t="shared" si="3"/>
        <v>18800</v>
      </c>
      <c r="H53" s="42"/>
      <c r="I53" s="42"/>
    </row>
    <row r="54" spans="1:9">
      <c r="A54" s="28" t="s">
        <v>172</v>
      </c>
      <c r="B54" s="28" t="s">
        <v>28</v>
      </c>
      <c r="C54" s="32">
        <v>33300</v>
      </c>
      <c r="D54" s="32">
        <v>43350</v>
      </c>
      <c r="E54" s="42" t="s">
        <v>28</v>
      </c>
      <c r="F54" s="41">
        <f t="shared" si="2"/>
        <v>33300</v>
      </c>
      <c r="G54" s="41">
        <f t="shared" si="3"/>
        <v>43350</v>
      </c>
      <c r="H54" s="42"/>
      <c r="I54" s="42"/>
    </row>
    <row r="55" spans="1:9">
      <c r="A55" s="28" t="s">
        <v>168</v>
      </c>
      <c r="B55" s="28" t="s">
        <v>33</v>
      </c>
      <c r="C55" s="32">
        <v>19850</v>
      </c>
      <c r="D55" s="32">
        <v>25900</v>
      </c>
      <c r="E55" s="42" t="s">
        <v>33</v>
      </c>
      <c r="F55" s="41">
        <f t="shared" si="2"/>
        <v>19850</v>
      </c>
      <c r="G55" s="41">
        <f t="shared" si="3"/>
        <v>25900</v>
      </c>
      <c r="H55" s="42"/>
      <c r="I55" s="42"/>
    </row>
    <row r="56" spans="1:9">
      <c r="A56" s="28" t="s">
        <v>170</v>
      </c>
      <c r="B56" s="28" t="s">
        <v>27</v>
      </c>
      <c r="C56" s="32">
        <v>22150</v>
      </c>
      <c r="D56" s="32">
        <v>28850</v>
      </c>
      <c r="E56" s="42" t="s">
        <v>27</v>
      </c>
      <c r="F56" s="41">
        <f t="shared" si="2"/>
        <v>22150</v>
      </c>
      <c r="G56" s="41">
        <f t="shared" si="3"/>
        <v>28850</v>
      </c>
      <c r="H56" s="42"/>
      <c r="I56" s="42"/>
    </row>
    <row r="57" spans="1:9">
      <c r="A57" s="28" t="s">
        <v>167</v>
      </c>
      <c r="B57" s="28" t="s">
        <v>29</v>
      </c>
      <c r="C57" s="32">
        <v>21500</v>
      </c>
      <c r="D57" s="32">
        <v>34950</v>
      </c>
      <c r="E57" s="42" t="s">
        <v>29</v>
      </c>
      <c r="F57" s="41">
        <f t="shared" si="2"/>
        <v>21500</v>
      </c>
      <c r="G57" s="41">
        <f t="shared" si="3"/>
        <v>34950</v>
      </c>
      <c r="H57" s="42"/>
      <c r="I57" s="42"/>
    </row>
    <row r="58" spans="1:9">
      <c r="A58" s="28" t="s">
        <v>204</v>
      </c>
      <c r="B58" s="28" t="s">
        <v>303</v>
      </c>
      <c r="C58" s="32">
        <v>65000</v>
      </c>
      <c r="D58" s="32">
        <v>75000</v>
      </c>
      <c r="E58" s="33" t="s">
        <v>327</v>
      </c>
      <c r="F58" s="41">
        <f t="shared" si="2"/>
        <v>65000</v>
      </c>
      <c r="G58" s="41">
        <f t="shared" si="3"/>
        <v>75000</v>
      </c>
      <c r="H58" s="42"/>
      <c r="I58" s="42"/>
    </row>
    <row r="59" spans="1:9">
      <c r="A59" s="28" t="s">
        <v>203</v>
      </c>
      <c r="B59" s="28" t="s">
        <v>304</v>
      </c>
      <c r="C59" s="32">
        <v>60200</v>
      </c>
      <c r="D59" s="32">
        <v>75000</v>
      </c>
      <c r="E59" s="33" t="s">
        <v>328</v>
      </c>
      <c r="F59" s="41">
        <f t="shared" si="2"/>
        <v>60200</v>
      </c>
      <c r="G59" s="41">
        <f t="shared" si="3"/>
        <v>75000</v>
      </c>
      <c r="H59" s="42"/>
      <c r="I59" s="42"/>
    </row>
    <row r="60" spans="1:9">
      <c r="A60" s="28" t="s">
        <v>263</v>
      </c>
      <c r="B60" s="28" t="s">
        <v>124</v>
      </c>
      <c r="C60" s="32">
        <v>189850</v>
      </c>
      <c r="D60" s="32">
        <v>230350</v>
      </c>
      <c r="E60" s="42" t="s">
        <v>124</v>
      </c>
      <c r="F60" s="41">
        <f t="shared" si="2"/>
        <v>189850</v>
      </c>
      <c r="G60" s="41">
        <f t="shared" si="3"/>
        <v>230350</v>
      </c>
      <c r="H60" s="42"/>
      <c r="I60" s="42"/>
    </row>
    <row r="61" spans="1:9">
      <c r="A61" s="28" t="s">
        <v>266</v>
      </c>
      <c r="B61" s="28" t="s">
        <v>127</v>
      </c>
      <c r="C61" s="32">
        <v>308900</v>
      </c>
      <c r="D61" s="32">
        <v>374800</v>
      </c>
      <c r="E61" s="42" t="s">
        <v>127</v>
      </c>
      <c r="F61" s="41">
        <f t="shared" si="2"/>
        <v>308900</v>
      </c>
      <c r="G61" s="41">
        <f t="shared" si="3"/>
        <v>374800</v>
      </c>
      <c r="H61" s="42"/>
      <c r="I61" s="42"/>
    </row>
    <row r="62" spans="1:9">
      <c r="A62" s="28" t="s">
        <v>262</v>
      </c>
      <c r="B62" s="28" t="s">
        <v>123</v>
      </c>
      <c r="C62" s="32">
        <v>126650</v>
      </c>
      <c r="D62" s="32">
        <v>157000</v>
      </c>
      <c r="E62" s="42" t="s">
        <v>123</v>
      </c>
      <c r="F62" s="41">
        <f t="shared" si="2"/>
        <v>126650</v>
      </c>
      <c r="G62" s="41">
        <f t="shared" si="3"/>
        <v>157000</v>
      </c>
      <c r="H62" s="42"/>
      <c r="I62" s="42"/>
    </row>
    <row r="63" spans="1:9">
      <c r="A63" s="28" t="s">
        <v>264</v>
      </c>
      <c r="B63" s="28" t="s">
        <v>125</v>
      </c>
      <c r="C63" s="32">
        <v>207450</v>
      </c>
      <c r="D63" s="32">
        <v>251750</v>
      </c>
      <c r="E63" s="42" t="s">
        <v>125</v>
      </c>
      <c r="F63" s="41">
        <f t="shared" si="2"/>
        <v>207450</v>
      </c>
      <c r="G63" s="41">
        <f t="shared" si="3"/>
        <v>251750</v>
      </c>
      <c r="H63" s="42"/>
      <c r="I63" s="42"/>
    </row>
    <row r="64" spans="1:9">
      <c r="A64" s="28" t="s">
        <v>265</v>
      </c>
      <c r="B64" s="28" t="s">
        <v>126</v>
      </c>
      <c r="C64" s="32">
        <v>261350</v>
      </c>
      <c r="D64" s="32">
        <v>317100</v>
      </c>
      <c r="E64" s="42" t="s">
        <v>126</v>
      </c>
      <c r="F64" s="41">
        <f t="shared" si="2"/>
        <v>261350</v>
      </c>
      <c r="G64" s="41">
        <f t="shared" si="3"/>
        <v>317100</v>
      </c>
      <c r="H64" s="42"/>
      <c r="I64" s="42"/>
    </row>
    <row r="65" spans="1:9">
      <c r="A65" s="28" t="s">
        <v>258</v>
      </c>
      <c r="B65" s="28" t="s">
        <v>120</v>
      </c>
      <c r="C65" s="32">
        <v>94750</v>
      </c>
      <c r="D65" s="32">
        <v>117450</v>
      </c>
      <c r="E65" s="42" t="s">
        <v>120</v>
      </c>
      <c r="F65" s="41">
        <f t="shared" si="2"/>
        <v>94750</v>
      </c>
      <c r="G65" s="41">
        <f t="shared" si="3"/>
        <v>117450</v>
      </c>
      <c r="H65" s="42"/>
      <c r="I65" s="42"/>
    </row>
    <row r="66" spans="1:9">
      <c r="A66" s="28" t="s">
        <v>260</v>
      </c>
      <c r="B66" s="28" t="s">
        <v>121</v>
      </c>
      <c r="C66" s="32">
        <v>99900</v>
      </c>
      <c r="D66" s="32">
        <v>123950</v>
      </c>
      <c r="E66" s="42" t="s">
        <v>121</v>
      </c>
      <c r="F66" s="41">
        <f t="shared" si="2"/>
        <v>99900</v>
      </c>
      <c r="G66" s="41">
        <f t="shared" si="3"/>
        <v>123950</v>
      </c>
      <c r="H66" s="42"/>
      <c r="I66" s="42"/>
    </row>
    <row r="67" spans="1:9">
      <c r="A67" s="28" t="s">
        <v>261</v>
      </c>
      <c r="B67" s="28" t="s">
        <v>122</v>
      </c>
      <c r="C67" s="32">
        <v>113350</v>
      </c>
      <c r="D67" s="32">
        <v>140500</v>
      </c>
      <c r="E67" s="42" t="s">
        <v>122</v>
      </c>
      <c r="F67" s="41">
        <f t="shared" si="2"/>
        <v>113350</v>
      </c>
      <c r="G67" s="41">
        <f t="shared" si="3"/>
        <v>140500</v>
      </c>
      <c r="H67" s="42"/>
      <c r="I67" s="42"/>
    </row>
    <row r="68" spans="1:9">
      <c r="A68" s="28" t="s">
        <v>235</v>
      </c>
      <c r="B68" s="28" t="s">
        <v>305</v>
      </c>
      <c r="C68" s="32">
        <v>80050</v>
      </c>
      <c r="D68" s="32">
        <v>97050</v>
      </c>
      <c r="E68" s="33" t="s">
        <v>329</v>
      </c>
      <c r="F68" s="41">
        <f t="shared" si="2"/>
        <v>80050</v>
      </c>
      <c r="G68" s="41">
        <f t="shared" si="3"/>
        <v>97050</v>
      </c>
      <c r="H68" s="42"/>
      <c r="I68" s="42"/>
    </row>
    <row r="69" spans="1:9">
      <c r="A69" s="28" t="s">
        <v>237</v>
      </c>
      <c r="B69" s="28" t="s">
        <v>306</v>
      </c>
      <c r="C69" s="32">
        <v>84850</v>
      </c>
      <c r="D69" s="32">
        <v>103800</v>
      </c>
      <c r="E69" s="33" t="s">
        <v>330</v>
      </c>
      <c r="F69" s="41">
        <f t="shared" si="2"/>
        <v>84850</v>
      </c>
      <c r="G69" s="41">
        <f t="shared" si="3"/>
        <v>103800</v>
      </c>
      <c r="H69" s="42"/>
      <c r="I69" s="42"/>
    </row>
    <row r="70" spans="1:9">
      <c r="A70" s="28" t="s">
        <v>236</v>
      </c>
      <c r="B70" s="28" t="s">
        <v>307</v>
      </c>
      <c r="C70" s="32">
        <v>75000</v>
      </c>
      <c r="D70" s="32">
        <v>91400</v>
      </c>
      <c r="E70" s="33" t="s">
        <v>331</v>
      </c>
      <c r="F70" s="41">
        <f t="shared" si="2"/>
        <v>75000</v>
      </c>
      <c r="G70" s="41">
        <f t="shared" si="3"/>
        <v>91400</v>
      </c>
      <c r="H70" s="42"/>
      <c r="I70" s="42"/>
    </row>
    <row r="71" spans="1:9">
      <c r="A71" s="28" t="s">
        <v>232</v>
      </c>
      <c r="B71" s="28" t="s">
        <v>308</v>
      </c>
      <c r="C71" s="32">
        <v>50950</v>
      </c>
      <c r="D71" s="32">
        <v>61750</v>
      </c>
      <c r="E71" s="33" t="s">
        <v>332</v>
      </c>
      <c r="F71" s="41">
        <f t="shared" si="2"/>
        <v>50950</v>
      </c>
      <c r="G71" s="41">
        <f t="shared" si="3"/>
        <v>61750</v>
      </c>
      <c r="H71" s="42"/>
      <c r="I71" s="42"/>
    </row>
    <row r="72" spans="1:9">
      <c r="A72" s="28" t="s">
        <v>234</v>
      </c>
      <c r="B72" s="28" t="s">
        <v>309</v>
      </c>
      <c r="C72" s="32">
        <v>78550</v>
      </c>
      <c r="D72" s="32">
        <v>95500</v>
      </c>
      <c r="E72" s="33" t="s">
        <v>333</v>
      </c>
      <c r="F72" s="41">
        <f t="shared" si="2"/>
        <v>78550</v>
      </c>
      <c r="G72" s="41">
        <f t="shared" si="3"/>
        <v>95500</v>
      </c>
      <c r="H72" s="42"/>
      <c r="I72" s="42"/>
    </row>
    <row r="73" spans="1:9">
      <c r="A73" s="28" t="s">
        <v>233</v>
      </c>
      <c r="B73" s="28" t="s">
        <v>310</v>
      </c>
      <c r="C73" s="32">
        <v>61550</v>
      </c>
      <c r="D73" s="32">
        <v>74500</v>
      </c>
      <c r="E73" s="33" t="s">
        <v>334</v>
      </c>
      <c r="F73" s="41">
        <f t="shared" si="2"/>
        <v>61550</v>
      </c>
      <c r="G73" s="41">
        <f t="shared" si="3"/>
        <v>74500</v>
      </c>
      <c r="H73" s="42"/>
      <c r="I73" s="42"/>
    </row>
    <row r="74" spans="1:9">
      <c r="A74" s="28" t="s">
        <v>267</v>
      </c>
      <c r="B74" s="44" t="s">
        <v>131</v>
      </c>
      <c r="C74" s="32">
        <v>34600</v>
      </c>
      <c r="D74" s="32">
        <v>44150</v>
      </c>
      <c r="E74" s="42" t="s">
        <v>131</v>
      </c>
      <c r="F74" s="41">
        <f t="shared" si="2"/>
        <v>34600</v>
      </c>
      <c r="G74" s="41">
        <f t="shared" si="3"/>
        <v>44150</v>
      </c>
      <c r="H74" s="42"/>
      <c r="I74" s="42"/>
    </row>
    <row r="75" spans="1:9">
      <c r="A75" s="28" t="s">
        <v>197</v>
      </c>
      <c r="B75" s="44" t="s">
        <v>128</v>
      </c>
      <c r="C75" s="32">
        <v>25250</v>
      </c>
      <c r="D75" s="32">
        <v>33000</v>
      </c>
      <c r="E75" s="42" t="s">
        <v>128</v>
      </c>
      <c r="F75" s="41">
        <f t="shared" ref="F75:F97" si="4">C75</f>
        <v>25250</v>
      </c>
      <c r="G75" s="41">
        <f t="shared" ref="G75:G97" si="5">D75</f>
        <v>33000</v>
      </c>
      <c r="H75" s="42"/>
      <c r="I75" s="42"/>
    </row>
    <row r="76" spans="1:9">
      <c r="A76" s="28" t="s">
        <v>214</v>
      </c>
      <c r="B76" s="44" t="s">
        <v>101</v>
      </c>
      <c r="C76" s="32">
        <v>44300</v>
      </c>
      <c r="D76" s="32">
        <v>58800</v>
      </c>
      <c r="E76" s="42" t="s">
        <v>101</v>
      </c>
      <c r="F76" s="41">
        <f t="shared" si="4"/>
        <v>44300</v>
      </c>
      <c r="G76" s="41">
        <f t="shared" si="5"/>
        <v>58800</v>
      </c>
      <c r="H76" s="42"/>
      <c r="I76" s="42"/>
    </row>
    <row r="77" spans="1:9">
      <c r="A77" s="28" t="s">
        <v>202</v>
      </c>
      <c r="B77" s="44" t="s">
        <v>99</v>
      </c>
      <c r="C77" s="32">
        <v>46450</v>
      </c>
      <c r="D77" s="32">
        <v>60800</v>
      </c>
      <c r="E77" s="42" t="s">
        <v>99</v>
      </c>
      <c r="F77" s="41">
        <f t="shared" si="4"/>
        <v>46450</v>
      </c>
      <c r="G77" s="41">
        <f t="shared" si="5"/>
        <v>60800</v>
      </c>
      <c r="H77" s="42"/>
      <c r="I77" s="42"/>
    </row>
    <row r="78" spans="1:9">
      <c r="A78" s="28" t="s">
        <v>215</v>
      </c>
      <c r="B78" s="44" t="s">
        <v>102</v>
      </c>
      <c r="C78" s="32">
        <v>50000</v>
      </c>
      <c r="D78" s="32">
        <v>65000</v>
      </c>
      <c r="E78" s="42" t="s">
        <v>102</v>
      </c>
      <c r="F78" s="41">
        <f t="shared" si="4"/>
        <v>50000</v>
      </c>
      <c r="G78" s="41">
        <f t="shared" si="5"/>
        <v>65000</v>
      </c>
      <c r="H78" s="42"/>
      <c r="I78" s="42"/>
    </row>
    <row r="79" spans="1:9">
      <c r="A79" s="28" t="s">
        <v>217</v>
      </c>
      <c r="B79" s="44" t="s">
        <v>104</v>
      </c>
      <c r="C79" s="32">
        <v>73800</v>
      </c>
      <c r="D79" s="32">
        <v>96650</v>
      </c>
      <c r="E79" s="42" t="s">
        <v>104</v>
      </c>
      <c r="F79" s="41">
        <f t="shared" si="4"/>
        <v>73800</v>
      </c>
      <c r="G79" s="41">
        <f t="shared" si="5"/>
        <v>96650</v>
      </c>
      <c r="H79" s="42"/>
      <c r="I79" s="42"/>
    </row>
    <row r="80" spans="1:9">
      <c r="A80" s="28" t="s">
        <v>198</v>
      </c>
      <c r="B80" s="44" t="s">
        <v>95</v>
      </c>
      <c r="C80" s="32">
        <v>26000</v>
      </c>
      <c r="D80" s="32">
        <v>34000</v>
      </c>
      <c r="E80" s="42" t="s">
        <v>95</v>
      </c>
      <c r="F80" s="41">
        <f t="shared" si="4"/>
        <v>26000</v>
      </c>
      <c r="G80" s="41">
        <f t="shared" si="5"/>
        <v>34000</v>
      </c>
      <c r="H80" s="42"/>
      <c r="I80" s="42"/>
    </row>
    <row r="81" spans="1:9">
      <c r="A81" s="28" t="s">
        <v>213</v>
      </c>
      <c r="B81" s="44" t="s">
        <v>100</v>
      </c>
      <c r="C81" s="32">
        <v>41200</v>
      </c>
      <c r="D81" s="32">
        <v>53900</v>
      </c>
      <c r="E81" s="42" t="s">
        <v>100</v>
      </c>
      <c r="F81" s="41">
        <f t="shared" si="4"/>
        <v>41200</v>
      </c>
      <c r="G81" s="41">
        <f t="shared" si="5"/>
        <v>53900</v>
      </c>
      <c r="H81" s="42"/>
      <c r="I81" s="42"/>
    </row>
    <row r="82" spans="1:9">
      <c r="A82" s="28" t="s">
        <v>199</v>
      </c>
      <c r="B82" s="44" t="s">
        <v>96</v>
      </c>
      <c r="C82" s="32">
        <v>28000</v>
      </c>
      <c r="D82" s="32">
        <v>37100</v>
      </c>
      <c r="E82" s="42" t="s">
        <v>96</v>
      </c>
      <c r="F82" s="41">
        <f t="shared" si="4"/>
        <v>28000</v>
      </c>
      <c r="G82" s="41">
        <f t="shared" si="5"/>
        <v>37100</v>
      </c>
      <c r="H82" s="42"/>
      <c r="I82" s="42"/>
    </row>
    <row r="83" spans="1:9">
      <c r="A83" s="28" t="s">
        <v>201</v>
      </c>
      <c r="B83" s="44" t="s">
        <v>98</v>
      </c>
      <c r="C83" s="32">
        <v>40850</v>
      </c>
      <c r="D83" s="32">
        <v>52600</v>
      </c>
      <c r="E83" s="42" t="s">
        <v>98</v>
      </c>
      <c r="F83" s="41">
        <f t="shared" si="4"/>
        <v>40850</v>
      </c>
      <c r="G83" s="41">
        <f t="shared" si="5"/>
        <v>52600</v>
      </c>
      <c r="H83" s="42"/>
      <c r="I83" s="42"/>
    </row>
    <row r="84" spans="1:9">
      <c r="A84" s="28" t="s">
        <v>200</v>
      </c>
      <c r="B84" s="44" t="s">
        <v>97</v>
      </c>
      <c r="C84" s="32">
        <v>31600</v>
      </c>
      <c r="D84" s="32">
        <v>41100</v>
      </c>
      <c r="E84" s="42" t="s">
        <v>97</v>
      </c>
      <c r="F84" s="41">
        <f t="shared" si="4"/>
        <v>31600</v>
      </c>
      <c r="G84" s="41">
        <f t="shared" si="5"/>
        <v>41100</v>
      </c>
      <c r="H84" s="42"/>
      <c r="I84" s="42"/>
    </row>
    <row r="85" spans="1:9">
      <c r="A85" s="28" t="s">
        <v>216</v>
      </c>
      <c r="B85" s="44" t="s">
        <v>103</v>
      </c>
      <c r="C85" s="32">
        <v>64750</v>
      </c>
      <c r="D85" s="32">
        <v>83350</v>
      </c>
      <c r="E85" s="42" t="s">
        <v>103</v>
      </c>
      <c r="F85" s="41">
        <f t="shared" si="4"/>
        <v>64750</v>
      </c>
      <c r="G85" s="41">
        <f t="shared" si="5"/>
        <v>83350</v>
      </c>
      <c r="H85" s="42"/>
      <c r="I85" s="42"/>
    </row>
    <row r="86" spans="1:9">
      <c r="A86" s="28" t="s">
        <v>241</v>
      </c>
      <c r="B86" s="44" t="s">
        <v>135</v>
      </c>
      <c r="C86" s="32">
        <v>88650</v>
      </c>
      <c r="D86" s="32">
        <v>109950</v>
      </c>
      <c r="E86" s="42" t="s">
        <v>135</v>
      </c>
      <c r="F86" s="41">
        <f t="shared" si="4"/>
        <v>88650</v>
      </c>
      <c r="G86" s="41">
        <f t="shared" si="5"/>
        <v>109950</v>
      </c>
      <c r="H86" s="42"/>
      <c r="I86" s="42"/>
    </row>
    <row r="87" spans="1:9">
      <c r="A87" s="28" t="s">
        <v>243</v>
      </c>
      <c r="B87" s="44" t="s">
        <v>137</v>
      </c>
      <c r="C87" s="32">
        <v>121350</v>
      </c>
      <c r="D87" s="32">
        <v>150150</v>
      </c>
      <c r="E87" s="42" t="s">
        <v>137</v>
      </c>
      <c r="F87" s="41">
        <f t="shared" si="4"/>
        <v>121350</v>
      </c>
      <c r="G87" s="41">
        <f t="shared" si="5"/>
        <v>150150</v>
      </c>
      <c r="H87" s="42"/>
      <c r="I87" s="42"/>
    </row>
    <row r="88" spans="1:9">
      <c r="A88" s="28" t="s">
        <v>239</v>
      </c>
      <c r="B88" s="44" t="s">
        <v>133</v>
      </c>
      <c r="C88" s="32">
        <v>78250</v>
      </c>
      <c r="D88" s="32">
        <v>97300</v>
      </c>
      <c r="E88" s="42" t="s">
        <v>133</v>
      </c>
      <c r="F88" s="41">
        <f t="shared" si="4"/>
        <v>78250</v>
      </c>
      <c r="G88" s="41">
        <f t="shared" si="5"/>
        <v>97300</v>
      </c>
      <c r="H88" s="42"/>
      <c r="I88" s="42"/>
    </row>
    <row r="89" spans="1:9">
      <c r="A89" s="28" t="s">
        <v>238</v>
      </c>
      <c r="B89" s="44" t="s">
        <v>132</v>
      </c>
      <c r="C89" s="32">
        <v>70700</v>
      </c>
      <c r="D89" s="32">
        <v>88050</v>
      </c>
      <c r="E89" s="42" t="s">
        <v>132</v>
      </c>
      <c r="F89" s="41">
        <f t="shared" si="4"/>
        <v>70700</v>
      </c>
      <c r="G89" s="41">
        <f t="shared" si="5"/>
        <v>88050</v>
      </c>
      <c r="H89" s="42"/>
      <c r="I89" s="42"/>
    </row>
    <row r="90" spans="1:9">
      <c r="A90" s="28" t="s">
        <v>242</v>
      </c>
      <c r="B90" s="44" t="s">
        <v>136</v>
      </c>
      <c r="C90" s="32">
        <v>87700</v>
      </c>
      <c r="D90" s="32">
        <v>108550</v>
      </c>
      <c r="E90" s="42" t="s">
        <v>136</v>
      </c>
      <c r="F90" s="41">
        <f t="shared" si="4"/>
        <v>87700</v>
      </c>
      <c r="G90" s="41">
        <f t="shared" si="5"/>
        <v>108550</v>
      </c>
      <c r="H90" s="42"/>
      <c r="I90" s="42"/>
    </row>
    <row r="91" spans="1:9">
      <c r="A91" s="28" t="s">
        <v>240</v>
      </c>
      <c r="B91" s="44" t="s">
        <v>134</v>
      </c>
      <c r="C91" s="32">
        <v>76850</v>
      </c>
      <c r="D91" s="32">
        <v>95500</v>
      </c>
      <c r="E91" s="42" t="s">
        <v>134</v>
      </c>
      <c r="F91" s="41">
        <f t="shared" si="4"/>
        <v>76850</v>
      </c>
      <c r="G91" s="41">
        <f t="shared" si="5"/>
        <v>95500</v>
      </c>
      <c r="H91" s="42"/>
      <c r="I91" s="42"/>
    </row>
    <row r="92" spans="1:9">
      <c r="A92" s="28" t="s">
        <v>179</v>
      </c>
      <c r="B92" s="44" t="s">
        <v>24</v>
      </c>
      <c r="C92" s="32">
        <v>54500</v>
      </c>
      <c r="D92" s="32">
        <v>64500</v>
      </c>
      <c r="E92" s="42" t="s">
        <v>24</v>
      </c>
      <c r="F92" s="41">
        <f t="shared" si="4"/>
        <v>54500</v>
      </c>
      <c r="G92" s="41">
        <f t="shared" si="5"/>
        <v>64500</v>
      </c>
      <c r="H92" s="42"/>
      <c r="I92" s="42"/>
    </row>
    <row r="93" spans="1:9">
      <c r="A93" s="28" t="s">
        <v>178</v>
      </c>
      <c r="B93" s="44" t="s">
        <v>23</v>
      </c>
      <c r="C93" s="32">
        <v>31800</v>
      </c>
      <c r="D93" s="32">
        <v>42000</v>
      </c>
      <c r="E93" s="42" t="s">
        <v>23</v>
      </c>
      <c r="F93" s="41">
        <f t="shared" si="4"/>
        <v>31800</v>
      </c>
      <c r="G93" s="41">
        <f t="shared" si="5"/>
        <v>42000</v>
      </c>
      <c r="H93" s="42"/>
      <c r="I93" s="42"/>
    </row>
    <row r="94" spans="1:9">
      <c r="A94" s="28" t="s">
        <v>177</v>
      </c>
      <c r="B94" s="44" t="s">
        <v>20</v>
      </c>
      <c r="C94" s="32">
        <v>38600</v>
      </c>
      <c r="D94" s="32">
        <v>50200</v>
      </c>
      <c r="E94" s="42" t="s">
        <v>20</v>
      </c>
      <c r="F94" s="41">
        <f t="shared" si="4"/>
        <v>38600</v>
      </c>
      <c r="G94" s="41">
        <f t="shared" si="5"/>
        <v>50200</v>
      </c>
      <c r="H94" s="42"/>
      <c r="I94" s="42"/>
    </row>
    <row r="95" spans="1:9">
      <c r="A95" s="28" t="s">
        <v>174</v>
      </c>
      <c r="B95" s="28" t="s">
        <v>22</v>
      </c>
      <c r="C95" s="32">
        <v>18100</v>
      </c>
      <c r="D95" s="32">
        <v>25000</v>
      </c>
      <c r="E95" s="42" t="s">
        <v>22</v>
      </c>
      <c r="F95" s="41">
        <f t="shared" si="4"/>
        <v>18100</v>
      </c>
      <c r="G95" s="41">
        <f t="shared" si="5"/>
        <v>25000</v>
      </c>
      <c r="H95" s="42"/>
      <c r="I95" s="42"/>
    </row>
    <row r="96" spans="1:9">
      <c r="A96" s="28" t="s">
        <v>175</v>
      </c>
      <c r="B96" s="28" t="s">
        <v>21</v>
      </c>
      <c r="C96" s="32">
        <v>30100</v>
      </c>
      <c r="D96" s="32">
        <v>42900</v>
      </c>
      <c r="E96" s="42" t="s">
        <v>21</v>
      </c>
      <c r="F96" s="41">
        <f t="shared" si="4"/>
        <v>30100</v>
      </c>
      <c r="G96" s="41">
        <f t="shared" si="5"/>
        <v>42900</v>
      </c>
      <c r="H96" s="42"/>
      <c r="I96" s="42"/>
    </row>
    <row r="97" spans="1:9">
      <c r="A97" s="28" t="s">
        <v>176</v>
      </c>
      <c r="B97" s="44" t="s">
        <v>19</v>
      </c>
      <c r="C97" s="32">
        <v>22800</v>
      </c>
      <c r="D97" s="32">
        <v>29600</v>
      </c>
      <c r="E97" s="42" t="s">
        <v>19</v>
      </c>
      <c r="F97" s="41">
        <f t="shared" si="4"/>
        <v>22800</v>
      </c>
      <c r="G97" s="41">
        <f t="shared" si="5"/>
        <v>29600</v>
      </c>
      <c r="H97" s="42"/>
      <c r="I97" s="42"/>
    </row>
    <row r="98" spans="1:9">
      <c r="A98" s="28" t="s">
        <v>280</v>
      </c>
      <c r="B98" s="28" t="s">
        <v>311</v>
      </c>
      <c r="C98" s="32">
        <v>80050</v>
      </c>
      <c r="D98" s="32">
        <v>103450</v>
      </c>
      <c r="E98" s="33" t="s">
        <v>144</v>
      </c>
      <c r="F98" s="37">
        <f t="shared" ref="F98:F99" si="6">VLOOKUP(H98,$B$1:$C$144,2,FALSE)+VLOOKUP(I98,$B$1:$C$144,2,FALSE)</f>
        <v>91650</v>
      </c>
      <c r="G98" s="37">
        <f t="shared" ref="G98:G99" si="7">VLOOKUP(H98,$B$1:$D$144,3,FALSE)+VLOOKUP(I98,$B$1:$D$144,3,FALSE)</f>
        <v>122050</v>
      </c>
      <c r="H98" s="33" t="s">
        <v>311</v>
      </c>
      <c r="I98" s="33" t="s">
        <v>319</v>
      </c>
    </row>
    <row r="99" spans="1:9">
      <c r="A99" s="28" t="s">
        <v>281</v>
      </c>
      <c r="B99" s="28" t="s">
        <v>312</v>
      </c>
      <c r="C99" s="32">
        <v>36600</v>
      </c>
      <c r="D99" s="32">
        <v>58800</v>
      </c>
      <c r="E99" s="33" t="s">
        <v>143</v>
      </c>
      <c r="F99" s="37">
        <f t="shared" si="6"/>
        <v>48200</v>
      </c>
      <c r="G99" s="37">
        <f t="shared" si="7"/>
        <v>77400</v>
      </c>
      <c r="H99" s="33" t="s">
        <v>312</v>
      </c>
      <c r="I99" s="33" t="s">
        <v>319</v>
      </c>
    </row>
    <row r="100" spans="1:9">
      <c r="A100" s="28" t="s">
        <v>282</v>
      </c>
      <c r="B100" s="28" t="s">
        <v>313</v>
      </c>
      <c r="C100" s="32">
        <v>11600</v>
      </c>
      <c r="D100" s="32">
        <v>18600</v>
      </c>
      <c r="E100" s="42" t="s">
        <v>313</v>
      </c>
      <c r="F100" s="41">
        <f>C100</f>
        <v>11600</v>
      </c>
      <c r="G100" s="41">
        <f>D100</f>
        <v>18600</v>
      </c>
      <c r="H100" s="42"/>
      <c r="I100" s="42"/>
    </row>
    <row r="101" spans="1:9">
      <c r="A101" s="28" t="s">
        <v>283</v>
      </c>
      <c r="B101" s="28" t="s">
        <v>314</v>
      </c>
      <c r="C101" s="32">
        <v>34300</v>
      </c>
      <c r="D101" s="32">
        <v>54650</v>
      </c>
      <c r="E101" s="33" t="s">
        <v>145</v>
      </c>
      <c r="F101" s="37">
        <f>VLOOKUP(H101,$B$1:$C$144,2,FALSE)+VLOOKUP(I101,$B$1:$C$144,2,FALSE)</f>
        <v>45900</v>
      </c>
      <c r="G101" s="37">
        <f>VLOOKUP(H101,$B$1:$D$144,3,FALSE)+VLOOKUP(I101,$B$1:$D$144,3,FALSE)</f>
        <v>73250</v>
      </c>
      <c r="H101" s="33" t="s">
        <v>314</v>
      </c>
      <c r="I101" s="33" t="s">
        <v>319</v>
      </c>
    </row>
    <row r="102" spans="1:9">
      <c r="A102" s="28" t="s">
        <v>284</v>
      </c>
      <c r="B102" s="28" t="s">
        <v>315</v>
      </c>
      <c r="C102" s="32">
        <v>244850</v>
      </c>
      <c r="D102" s="32">
        <v>413100</v>
      </c>
      <c r="E102" s="42" t="s">
        <v>315</v>
      </c>
      <c r="F102" s="41">
        <f t="shared" ref="F102:F129" si="8">C102</f>
        <v>244850</v>
      </c>
      <c r="G102" s="41">
        <f t="shared" ref="G102:G129" si="9">D102</f>
        <v>413100</v>
      </c>
      <c r="H102" s="42"/>
      <c r="I102" s="42"/>
    </row>
    <row r="103" spans="1:9">
      <c r="A103" s="28" t="s">
        <v>164</v>
      </c>
      <c r="B103" s="28" t="s">
        <v>16</v>
      </c>
      <c r="C103" s="32">
        <v>18000</v>
      </c>
      <c r="D103" s="32">
        <v>23350</v>
      </c>
      <c r="E103" s="42" t="s">
        <v>16</v>
      </c>
      <c r="F103" s="41">
        <f t="shared" si="8"/>
        <v>18000</v>
      </c>
      <c r="G103" s="41">
        <f t="shared" si="9"/>
        <v>23350</v>
      </c>
      <c r="H103" s="42"/>
      <c r="I103" s="42"/>
    </row>
    <row r="104" spans="1:9">
      <c r="A104" s="28" t="s">
        <v>163</v>
      </c>
      <c r="B104" s="28" t="s">
        <v>49</v>
      </c>
      <c r="C104" s="32">
        <v>20200</v>
      </c>
      <c r="D104" s="32">
        <v>31950</v>
      </c>
      <c r="E104" s="42" t="s">
        <v>49</v>
      </c>
      <c r="F104" s="41">
        <f t="shared" si="8"/>
        <v>20200</v>
      </c>
      <c r="G104" s="41">
        <f t="shared" si="9"/>
        <v>31950</v>
      </c>
      <c r="H104" s="42"/>
      <c r="I104" s="42"/>
    </row>
    <row r="105" spans="1:9">
      <c r="A105" s="28" t="s">
        <v>165</v>
      </c>
      <c r="B105" s="28" t="s">
        <v>17</v>
      </c>
      <c r="C105" s="32">
        <v>42200</v>
      </c>
      <c r="D105" s="32">
        <v>54750</v>
      </c>
      <c r="E105" s="42" t="s">
        <v>17</v>
      </c>
      <c r="F105" s="41">
        <f t="shared" si="8"/>
        <v>42200</v>
      </c>
      <c r="G105" s="41">
        <f t="shared" si="9"/>
        <v>54750</v>
      </c>
      <c r="H105" s="42"/>
      <c r="I105" s="42"/>
    </row>
    <row r="106" spans="1:9">
      <c r="A106" s="28" t="s">
        <v>162</v>
      </c>
      <c r="B106" s="28" t="s">
        <v>15</v>
      </c>
      <c r="C106" s="32">
        <v>12200</v>
      </c>
      <c r="D106" s="32">
        <v>17200</v>
      </c>
      <c r="E106" s="42" t="s">
        <v>15</v>
      </c>
      <c r="F106" s="41">
        <f t="shared" si="8"/>
        <v>12200</v>
      </c>
      <c r="G106" s="41">
        <f t="shared" si="9"/>
        <v>17200</v>
      </c>
      <c r="H106" s="42"/>
      <c r="I106" s="42"/>
    </row>
    <row r="107" spans="1:9">
      <c r="A107" s="28" t="s">
        <v>285</v>
      </c>
      <c r="B107" s="28" t="s">
        <v>316</v>
      </c>
      <c r="C107" s="32">
        <v>1700</v>
      </c>
      <c r="D107" s="32">
        <v>0</v>
      </c>
      <c r="E107" s="42" t="s">
        <v>316</v>
      </c>
      <c r="F107" s="41">
        <f t="shared" si="8"/>
        <v>1700</v>
      </c>
      <c r="G107" s="41">
        <f t="shared" si="9"/>
        <v>0</v>
      </c>
      <c r="H107" s="42"/>
      <c r="I107" s="42"/>
    </row>
    <row r="108" spans="1:9">
      <c r="A108" s="28" t="s">
        <v>212</v>
      </c>
      <c r="B108" s="44" t="s">
        <v>94</v>
      </c>
      <c r="C108" s="32">
        <v>55100</v>
      </c>
      <c r="D108" s="32">
        <v>74100</v>
      </c>
      <c r="E108" s="42" t="s">
        <v>94</v>
      </c>
      <c r="F108" s="41">
        <f t="shared" si="8"/>
        <v>55100</v>
      </c>
      <c r="G108" s="41">
        <f t="shared" si="9"/>
        <v>74100</v>
      </c>
      <c r="H108" s="42"/>
      <c r="I108" s="42"/>
    </row>
    <row r="109" spans="1:9">
      <c r="A109" s="28" t="s">
        <v>209</v>
      </c>
      <c r="B109" s="44" t="s">
        <v>89</v>
      </c>
      <c r="C109" s="32">
        <v>14400</v>
      </c>
      <c r="D109" s="32">
        <v>20300</v>
      </c>
      <c r="E109" s="42" t="s">
        <v>89</v>
      </c>
      <c r="F109" s="41">
        <f t="shared" si="8"/>
        <v>14400</v>
      </c>
      <c r="G109" s="41">
        <f t="shared" si="9"/>
        <v>20300</v>
      </c>
      <c r="H109" s="42"/>
      <c r="I109" s="42"/>
    </row>
    <row r="110" spans="1:9">
      <c r="A110" s="28" t="s">
        <v>206</v>
      </c>
      <c r="B110" s="44" t="s">
        <v>91</v>
      </c>
      <c r="C110" s="32">
        <v>29900</v>
      </c>
      <c r="D110" s="32">
        <v>40300</v>
      </c>
      <c r="E110" s="42" t="s">
        <v>91</v>
      </c>
      <c r="F110" s="41">
        <f t="shared" si="8"/>
        <v>29900</v>
      </c>
      <c r="G110" s="41">
        <f t="shared" si="9"/>
        <v>40300</v>
      </c>
      <c r="H110" s="42"/>
      <c r="I110" s="42"/>
    </row>
    <row r="111" spans="1:9">
      <c r="A111" s="28" t="s">
        <v>208</v>
      </c>
      <c r="B111" s="44" t="s">
        <v>92</v>
      </c>
      <c r="C111" s="32">
        <v>30500</v>
      </c>
      <c r="D111" s="32">
        <v>41600</v>
      </c>
      <c r="E111" s="42" t="s">
        <v>92</v>
      </c>
      <c r="F111" s="41">
        <f t="shared" si="8"/>
        <v>30500</v>
      </c>
      <c r="G111" s="41">
        <f t="shared" si="9"/>
        <v>41600</v>
      </c>
      <c r="H111" s="42"/>
      <c r="I111" s="42"/>
    </row>
    <row r="112" spans="1:9">
      <c r="A112" s="28" t="s">
        <v>207</v>
      </c>
      <c r="B112" s="44" t="s">
        <v>88</v>
      </c>
      <c r="C112" s="32">
        <v>13400</v>
      </c>
      <c r="D112" s="32">
        <v>18300</v>
      </c>
      <c r="E112" s="42" t="s">
        <v>88</v>
      </c>
      <c r="F112" s="41">
        <f t="shared" si="8"/>
        <v>13400</v>
      </c>
      <c r="G112" s="41">
        <f t="shared" si="9"/>
        <v>18300</v>
      </c>
      <c r="H112" s="42"/>
      <c r="I112" s="42"/>
    </row>
    <row r="113" spans="1:9">
      <c r="A113" s="28" t="s">
        <v>211</v>
      </c>
      <c r="B113" s="44" t="s">
        <v>90</v>
      </c>
      <c r="C113" s="32">
        <v>15400</v>
      </c>
      <c r="D113" s="32">
        <v>20800</v>
      </c>
      <c r="E113" s="42" t="s">
        <v>90</v>
      </c>
      <c r="F113" s="41">
        <f t="shared" si="8"/>
        <v>15400</v>
      </c>
      <c r="G113" s="41">
        <f t="shared" si="9"/>
        <v>20800</v>
      </c>
      <c r="H113" s="42"/>
      <c r="I113" s="42"/>
    </row>
    <row r="114" spans="1:9">
      <c r="A114" s="28" t="s">
        <v>205</v>
      </c>
      <c r="B114" s="44" t="s">
        <v>87</v>
      </c>
      <c r="C114" s="32">
        <v>13000</v>
      </c>
      <c r="D114" s="32">
        <v>17600</v>
      </c>
      <c r="E114" s="42" t="s">
        <v>87</v>
      </c>
      <c r="F114" s="41">
        <f t="shared" si="8"/>
        <v>13000</v>
      </c>
      <c r="G114" s="41">
        <f t="shared" si="9"/>
        <v>17600</v>
      </c>
      <c r="H114" s="42"/>
      <c r="I114" s="42"/>
    </row>
    <row r="115" spans="1:9">
      <c r="A115" s="28" t="s">
        <v>210</v>
      </c>
      <c r="B115" s="44" t="s">
        <v>93</v>
      </c>
      <c r="C115" s="32">
        <v>35500</v>
      </c>
      <c r="D115" s="32">
        <v>49600</v>
      </c>
      <c r="E115" s="42" t="s">
        <v>93</v>
      </c>
      <c r="F115" s="41">
        <f t="shared" si="8"/>
        <v>35500</v>
      </c>
      <c r="G115" s="41">
        <f t="shared" si="9"/>
        <v>49600</v>
      </c>
      <c r="H115" s="42"/>
      <c r="I115" s="42"/>
    </row>
    <row r="116" spans="1:9">
      <c r="A116" s="28" t="s">
        <v>227</v>
      </c>
      <c r="B116" s="44" t="s">
        <v>108</v>
      </c>
      <c r="C116" s="32">
        <v>89200</v>
      </c>
      <c r="D116" s="32">
        <v>113550</v>
      </c>
      <c r="E116" s="42" t="s">
        <v>108</v>
      </c>
      <c r="F116" s="41">
        <f t="shared" si="8"/>
        <v>89200</v>
      </c>
      <c r="G116" s="41">
        <f t="shared" si="9"/>
        <v>113550</v>
      </c>
      <c r="H116" s="42"/>
      <c r="I116" s="42"/>
    </row>
    <row r="117" spans="1:9">
      <c r="A117" s="28" t="s">
        <v>229</v>
      </c>
      <c r="B117" s="44" t="s">
        <v>109</v>
      </c>
      <c r="C117" s="32">
        <v>94200</v>
      </c>
      <c r="D117" s="32">
        <v>119850</v>
      </c>
      <c r="E117" s="42" t="s">
        <v>109</v>
      </c>
      <c r="F117" s="41">
        <f t="shared" si="8"/>
        <v>94200</v>
      </c>
      <c r="G117" s="41">
        <f t="shared" si="9"/>
        <v>119850</v>
      </c>
      <c r="H117" s="42"/>
      <c r="I117" s="42"/>
    </row>
    <row r="118" spans="1:9">
      <c r="A118" s="28" t="s">
        <v>230</v>
      </c>
      <c r="B118" s="44" t="s">
        <v>107</v>
      </c>
      <c r="C118" s="32">
        <v>97000</v>
      </c>
      <c r="D118" s="32">
        <v>119600</v>
      </c>
      <c r="E118" s="42" t="s">
        <v>107</v>
      </c>
      <c r="F118" s="41">
        <f t="shared" si="8"/>
        <v>97000</v>
      </c>
      <c r="G118" s="41">
        <f t="shared" si="9"/>
        <v>119600</v>
      </c>
      <c r="H118" s="42"/>
      <c r="I118" s="42"/>
    </row>
    <row r="119" spans="1:9">
      <c r="A119" s="28" t="s">
        <v>228</v>
      </c>
      <c r="B119" s="44" t="s">
        <v>106</v>
      </c>
      <c r="C119" s="32">
        <v>44200</v>
      </c>
      <c r="D119" s="32">
        <v>56250</v>
      </c>
      <c r="E119" s="42" t="s">
        <v>106</v>
      </c>
      <c r="F119" s="41">
        <f t="shared" si="8"/>
        <v>44200</v>
      </c>
      <c r="G119" s="41">
        <f t="shared" si="9"/>
        <v>56250</v>
      </c>
      <c r="H119" s="42"/>
      <c r="I119" s="42"/>
    </row>
    <row r="120" spans="1:9">
      <c r="A120" s="28" t="s">
        <v>231</v>
      </c>
      <c r="B120" s="44" t="s">
        <v>110</v>
      </c>
      <c r="C120" s="32">
        <v>118300</v>
      </c>
      <c r="D120" s="32">
        <v>145900</v>
      </c>
      <c r="E120" s="42" t="s">
        <v>110</v>
      </c>
      <c r="F120" s="41">
        <f t="shared" si="8"/>
        <v>118300</v>
      </c>
      <c r="G120" s="41">
        <f t="shared" si="9"/>
        <v>145900</v>
      </c>
      <c r="H120" s="42"/>
      <c r="I120" s="42"/>
    </row>
    <row r="121" spans="1:9">
      <c r="A121" s="28" t="s">
        <v>226</v>
      </c>
      <c r="B121" s="44" t="s">
        <v>105</v>
      </c>
      <c r="C121" s="32">
        <v>41850</v>
      </c>
      <c r="D121" s="32">
        <v>53350</v>
      </c>
      <c r="E121" s="42" t="s">
        <v>105</v>
      </c>
      <c r="F121" s="41">
        <f t="shared" si="8"/>
        <v>41850</v>
      </c>
      <c r="G121" s="41">
        <f t="shared" si="9"/>
        <v>53350</v>
      </c>
      <c r="H121" s="42"/>
      <c r="I121" s="42"/>
    </row>
    <row r="122" spans="1:9">
      <c r="A122" s="28" t="s">
        <v>155</v>
      </c>
      <c r="B122" s="28" t="s">
        <v>3</v>
      </c>
      <c r="C122" s="32">
        <v>21000</v>
      </c>
      <c r="D122" s="32">
        <v>30450</v>
      </c>
      <c r="E122" s="42" t="s">
        <v>3</v>
      </c>
      <c r="F122" s="41">
        <f t="shared" si="8"/>
        <v>21000</v>
      </c>
      <c r="G122" s="41">
        <f t="shared" si="9"/>
        <v>30450</v>
      </c>
      <c r="H122" s="42"/>
      <c r="I122" s="42"/>
    </row>
    <row r="123" spans="1:9">
      <c r="A123" s="28" t="s">
        <v>154</v>
      </c>
      <c r="B123" s="28" t="s">
        <v>4</v>
      </c>
      <c r="C123" s="32">
        <v>9000</v>
      </c>
      <c r="D123" s="32">
        <v>13050</v>
      </c>
      <c r="E123" s="42" t="s">
        <v>4</v>
      </c>
      <c r="F123" s="41">
        <f t="shared" si="8"/>
        <v>9000</v>
      </c>
      <c r="G123" s="41">
        <f t="shared" si="9"/>
        <v>13050</v>
      </c>
      <c r="H123" s="42"/>
      <c r="I123" s="42"/>
    </row>
    <row r="124" spans="1:9">
      <c r="A124" s="28" t="s">
        <v>156</v>
      </c>
      <c r="B124" s="28" t="s">
        <v>5</v>
      </c>
      <c r="C124" s="32">
        <v>17000</v>
      </c>
      <c r="D124" s="32">
        <v>21550</v>
      </c>
      <c r="E124" s="42" t="s">
        <v>5</v>
      </c>
      <c r="F124" s="41">
        <f t="shared" si="8"/>
        <v>17000</v>
      </c>
      <c r="G124" s="41">
        <f t="shared" si="9"/>
        <v>21550</v>
      </c>
      <c r="H124" s="42"/>
      <c r="I124" s="42"/>
    </row>
    <row r="125" spans="1:9">
      <c r="A125" s="28" t="s">
        <v>161</v>
      </c>
      <c r="B125" s="28" t="s">
        <v>7</v>
      </c>
      <c r="C125" s="32">
        <v>71500</v>
      </c>
      <c r="D125" s="32">
        <v>90300</v>
      </c>
      <c r="E125" s="42" t="s">
        <v>7</v>
      </c>
      <c r="F125" s="41">
        <f t="shared" si="8"/>
        <v>71500</v>
      </c>
      <c r="G125" s="41">
        <f t="shared" si="9"/>
        <v>90300</v>
      </c>
      <c r="H125" s="42"/>
      <c r="I125" s="42"/>
    </row>
    <row r="126" spans="1:9">
      <c r="A126" s="28" t="s">
        <v>158</v>
      </c>
      <c r="B126" s="28" t="s">
        <v>6</v>
      </c>
      <c r="C126" s="32">
        <v>19850</v>
      </c>
      <c r="D126" s="32">
        <v>25250</v>
      </c>
      <c r="E126" s="42" t="s">
        <v>6</v>
      </c>
      <c r="F126" s="41">
        <f t="shared" si="8"/>
        <v>19850</v>
      </c>
      <c r="G126" s="41">
        <f t="shared" si="9"/>
        <v>25250</v>
      </c>
      <c r="H126" s="42"/>
      <c r="I126" s="42"/>
    </row>
    <row r="127" spans="1:9">
      <c r="A127" s="28" t="s">
        <v>159</v>
      </c>
      <c r="B127" s="28" t="s">
        <v>9</v>
      </c>
      <c r="C127" s="32">
        <v>46100</v>
      </c>
      <c r="D127" s="32">
        <v>58350</v>
      </c>
      <c r="E127" s="42" t="s">
        <v>9</v>
      </c>
      <c r="F127" s="41">
        <f t="shared" si="8"/>
        <v>46100</v>
      </c>
      <c r="G127" s="41">
        <f t="shared" si="9"/>
        <v>58350</v>
      </c>
      <c r="H127" s="42"/>
      <c r="I127" s="42"/>
    </row>
    <row r="128" spans="1:9">
      <c r="A128" s="28" t="s">
        <v>157</v>
      </c>
      <c r="B128" s="28" t="s">
        <v>8</v>
      </c>
      <c r="C128" s="32">
        <v>39800</v>
      </c>
      <c r="D128" s="32">
        <v>50300</v>
      </c>
      <c r="E128" s="42" t="s">
        <v>8</v>
      </c>
      <c r="F128" s="41">
        <f t="shared" si="8"/>
        <v>39800</v>
      </c>
      <c r="G128" s="41">
        <f t="shared" si="9"/>
        <v>50300</v>
      </c>
      <c r="H128" s="42"/>
      <c r="I128" s="42"/>
    </row>
    <row r="129" spans="1:9">
      <c r="A129" s="28" t="s">
        <v>160</v>
      </c>
      <c r="B129" s="28" t="s">
        <v>10</v>
      </c>
      <c r="C129" s="32">
        <v>30550</v>
      </c>
      <c r="D129" s="32">
        <v>38600</v>
      </c>
      <c r="E129" s="42" t="s">
        <v>10</v>
      </c>
      <c r="F129" s="41">
        <f t="shared" si="8"/>
        <v>30550</v>
      </c>
      <c r="G129" s="41">
        <f t="shared" si="9"/>
        <v>38600</v>
      </c>
      <c r="H129" s="42"/>
      <c r="I129" s="42"/>
    </row>
    <row r="130" spans="1:9" ht="28.8">
      <c r="A130" s="28" t="s">
        <v>286</v>
      </c>
      <c r="B130" s="28" t="s">
        <v>317</v>
      </c>
      <c r="C130" s="32">
        <v>172150</v>
      </c>
      <c r="D130" s="32">
        <v>202800</v>
      </c>
      <c r="E130" s="39" t="s">
        <v>338</v>
      </c>
      <c r="F130" s="37">
        <f>VLOOKUP(H130,$B$1:$C$144,2,FALSE)+VLOOKUP(I130,$B$1:$C$144,2,FALSE)</f>
        <v>194150</v>
      </c>
      <c r="G130" s="37">
        <f>VLOOKUP(H130,$B$1:$D$144,3,FALSE)+VLOOKUP(I130,$B$1:$D$144,3,FALSE)</f>
        <v>234150</v>
      </c>
      <c r="H130" s="33" t="s">
        <v>317</v>
      </c>
      <c r="I130" s="33" t="s">
        <v>320</v>
      </c>
    </row>
    <row r="131" spans="1:9">
      <c r="A131" s="28" t="s">
        <v>287</v>
      </c>
      <c r="B131" s="28" t="s">
        <v>318</v>
      </c>
      <c r="C131" s="32">
        <v>63800</v>
      </c>
      <c r="D131" s="32">
        <v>90600</v>
      </c>
      <c r="E131" s="40" t="s">
        <v>337</v>
      </c>
      <c r="F131" s="37">
        <f>VLOOKUP(H131,$B$1:$C$144,2,FALSE)+VLOOKUP(I131,$B$1:$C$144,2,FALSE)</f>
        <v>85800</v>
      </c>
      <c r="G131" s="37">
        <f>VLOOKUP(H131,$B$1:$D$144,3,FALSE)+VLOOKUP(I131,$B$1:$D$144,3,FALSE)</f>
        <v>121950</v>
      </c>
      <c r="H131" s="33" t="s">
        <v>318</v>
      </c>
      <c r="I131" s="33" t="s">
        <v>320</v>
      </c>
    </row>
    <row r="132" spans="1:9">
      <c r="A132" s="28" t="s">
        <v>288</v>
      </c>
      <c r="B132" s="28" t="s">
        <v>319</v>
      </c>
      <c r="C132" s="32">
        <v>11600</v>
      </c>
      <c r="D132" s="32">
        <v>18600</v>
      </c>
      <c r="E132" s="42" t="s">
        <v>319</v>
      </c>
      <c r="F132" s="41">
        <f>C132</f>
        <v>11600</v>
      </c>
      <c r="G132" s="41">
        <f>D132</f>
        <v>18600</v>
      </c>
      <c r="H132" s="42"/>
      <c r="I132" s="42"/>
    </row>
    <row r="133" spans="1:9" ht="15" thickBot="1">
      <c r="A133" s="28" t="s">
        <v>289</v>
      </c>
      <c r="B133" s="28" t="s">
        <v>320</v>
      </c>
      <c r="C133" s="32">
        <v>22000</v>
      </c>
      <c r="D133" s="32">
        <v>31350</v>
      </c>
      <c r="E133" s="42" t="s">
        <v>320</v>
      </c>
      <c r="F133" s="41">
        <f>C133</f>
        <v>22000</v>
      </c>
      <c r="G133" s="41">
        <f>D133</f>
        <v>31350</v>
      </c>
      <c r="H133" s="42"/>
      <c r="I133" s="42"/>
    </row>
    <row r="134" spans="1:9" ht="40.799999999999997">
      <c r="A134" s="35" t="s">
        <v>290</v>
      </c>
      <c r="B134" s="35" t="s">
        <v>321</v>
      </c>
      <c r="C134" s="32">
        <v>34600</v>
      </c>
      <c r="D134" s="32">
        <v>44600</v>
      </c>
      <c r="E134" s="38" t="s">
        <v>196</v>
      </c>
      <c r="F134" s="37">
        <f>VLOOKUP(H134,$B$1:$C$144,2,FALSE)+VLOOKUP(I134,$B$1:$C$144,2,FALSE)</f>
        <v>46200</v>
      </c>
      <c r="G134" s="37">
        <f>VLOOKUP(H134,$B$1:$D$144,3,FALSE)+VLOOKUP(I134,$B$1:$D$144,3,FALSE)</f>
        <v>63200</v>
      </c>
      <c r="H134" s="36" t="s">
        <v>321</v>
      </c>
      <c r="I134" s="36" t="s">
        <v>319</v>
      </c>
    </row>
    <row r="135" spans="1:9">
      <c r="A135" s="28" t="s">
        <v>291</v>
      </c>
      <c r="B135" s="28" t="s">
        <v>322</v>
      </c>
      <c r="C135" s="32">
        <v>144300</v>
      </c>
      <c r="D135" s="32">
        <v>169700</v>
      </c>
      <c r="E135" s="40" t="s">
        <v>336</v>
      </c>
      <c r="F135" s="37">
        <f>VLOOKUP(H135,$B$1:$C$144,2,FALSE)+VLOOKUP(I135,$B$1:$C$144,2,FALSE)</f>
        <v>166300</v>
      </c>
      <c r="G135" s="37">
        <f>VLOOKUP(H135,$B$1:$D$144,3,FALSE)+VLOOKUP(I135,$B$1:$D$144,3,FALSE)</f>
        <v>201050</v>
      </c>
      <c r="H135" s="33" t="s">
        <v>322</v>
      </c>
      <c r="I135" s="33" t="s">
        <v>320</v>
      </c>
    </row>
    <row r="136" spans="1:9">
      <c r="A136" s="28" t="s">
        <v>292</v>
      </c>
      <c r="B136" s="28" t="s">
        <v>323</v>
      </c>
      <c r="C136" s="32">
        <v>137300</v>
      </c>
      <c r="D136" s="32">
        <v>161250</v>
      </c>
      <c r="E136" s="40" t="s">
        <v>335</v>
      </c>
      <c r="F136" s="37">
        <f>VLOOKUP(H136,$B$1:$C$144,2,FALSE)+VLOOKUP(I136,$B$1:$C$144,2,FALSE)</f>
        <v>159300</v>
      </c>
      <c r="G136" s="37">
        <f>VLOOKUP(H136,$B$1:$D$144,3,FALSE)+VLOOKUP(I136,$B$1:$D$144,3,FALSE)</f>
        <v>192600</v>
      </c>
      <c r="H136" s="33" t="s">
        <v>323</v>
      </c>
      <c r="I136" s="33" t="s">
        <v>320</v>
      </c>
    </row>
    <row r="137" spans="1:9">
      <c r="A137" s="28" t="s">
        <v>223</v>
      </c>
      <c r="B137" s="44" t="s">
        <v>115</v>
      </c>
      <c r="C137" s="32">
        <v>76650</v>
      </c>
      <c r="D137" s="32">
        <v>97750</v>
      </c>
      <c r="E137" s="42" t="s">
        <v>115</v>
      </c>
      <c r="F137" s="41">
        <f>C137</f>
        <v>76650</v>
      </c>
      <c r="G137" s="41">
        <f>D137</f>
        <v>97750</v>
      </c>
      <c r="H137" s="42"/>
      <c r="I137" s="42"/>
    </row>
    <row r="138" spans="1:9">
      <c r="A138" s="28" t="s">
        <v>225</v>
      </c>
      <c r="B138" s="44" t="s">
        <v>116</v>
      </c>
      <c r="C138" s="32">
        <v>131950</v>
      </c>
      <c r="D138" s="32">
        <v>162750</v>
      </c>
      <c r="E138" s="42" t="s">
        <v>116</v>
      </c>
      <c r="F138" s="41">
        <f>C138</f>
        <v>131950</v>
      </c>
      <c r="G138" s="41">
        <f>D138</f>
        <v>162750</v>
      </c>
      <c r="H138" s="42"/>
      <c r="I138" s="42"/>
    </row>
    <row r="139" spans="1:9">
      <c r="A139" s="28" t="s">
        <v>221</v>
      </c>
      <c r="B139" s="44" t="s">
        <v>114</v>
      </c>
      <c r="C139" s="32">
        <v>69350</v>
      </c>
      <c r="D139" s="32">
        <v>88650</v>
      </c>
      <c r="E139" s="42" t="s">
        <v>114</v>
      </c>
      <c r="F139" s="41">
        <f t="shared" ref="F139:F143" si="10">C139</f>
        <v>69350</v>
      </c>
      <c r="G139" s="41">
        <f t="shared" ref="G139:G143" si="11">D139</f>
        <v>88650</v>
      </c>
      <c r="H139" s="42"/>
      <c r="I139" s="42"/>
    </row>
    <row r="140" spans="1:9">
      <c r="A140" s="28" t="s">
        <v>222</v>
      </c>
      <c r="B140" s="44" t="s">
        <v>112</v>
      </c>
      <c r="C140" s="32">
        <v>44550</v>
      </c>
      <c r="D140" s="32">
        <v>56750</v>
      </c>
      <c r="E140" s="42" t="s">
        <v>112</v>
      </c>
      <c r="F140" s="41">
        <f t="shared" si="10"/>
        <v>44550</v>
      </c>
      <c r="G140" s="41">
        <f t="shared" si="11"/>
        <v>56750</v>
      </c>
      <c r="H140" s="42"/>
      <c r="I140" s="42"/>
    </row>
    <row r="141" spans="1:9">
      <c r="A141" s="28" t="s">
        <v>224</v>
      </c>
      <c r="B141" s="44" t="s">
        <v>113</v>
      </c>
      <c r="C141" s="32">
        <v>83200</v>
      </c>
      <c r="D141" s="32">
        <v>102650</v>
      </c>
      <c r="E141" s="42" t="s">
        <v>113</v>
      </c>
      <c r="F141" s="41">
        <f t="shared" si="10"/>
        <v>83200</v>
      </c>
      <c r="G141" s="41">
        <f t="shared" si="11"/>
        <v>102650</v>
      </c>
      <c r="H141" s="42"/>
      <c r="I141" s="42"/>
    </row>
    <row r="142" spans="1:9">
      <c r="A142" s="28" t="s">
        <v>220</v>
      </c>
      <c r="B142" s="44" t="s">
        <v>111</v>
      </c>
      <c r="C142" s="32">
        <v>40550</v>
      </c>
      <c r="D142" s="32">
        <v>51850</v>
      </c>
      <c r="E142" s="42" t="s">
        <v>111</v>
      </c>
      <c r="F142" s="41">
        <f t="shared" si="10"/>
        <v>40550</v>
      </c>
      <c r="G142" s="41">
        <f t="shared" si="11"/>
        <v>51850</v>
      </c>
      <c r="H142" s="42"/>
      <c r="I142" s="42"/>
    </row>
    <row r="143" spans="1:9" ht="28.8">
      <c r="A143" s="28" t="s">
        <v>259</v>
      </c>
      <c r="B143" s="28" t="s">
        <v>324</v>
      </c>
      <c r="C143" s="32">
        <v>48550</v>
      </c>
      <c r="D143" s="32">
        <v>58800</v>
      </c>
      <c r="E143" s="34" t="s">
        <v>340</v>
      </c>
      <c r="F143" s="41">
        <f t="shared" si="10"/>
        <v>48550</v>
      </c>
      <c r="G143" s="41">
        <f t="shared" si="11"/>
        <v>58800</v>
      </c>
      <c r="H143" s="42"/>
      <c r="I143" s="42"/>
    </row>
  </sheetData>
  <sheetProtection algorithmName="SHA-512" hashValue="lQU5JBWNMhuu9o6mzfxd/rzu2Ss8B6aUlH2+6doqH8kq5Ij6MDkqflcF1gWKHvB1AUIUV/2GKwz4fw/qpSNzPA==" saltValue="6j3q427v0VrKjPj8PuROww==" spinCount="100000" sheet="1" objects="1" scenarios="1" selectLockedCells="1" selectUnlockedCells="1"/>
  <autoFilter ref="A1:J14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47"/>
  <sheetViews>
    <sheetView tabSelected="1" view="pageBreakPreview" zoomScale="80" zoomScaleNormal="85" zoomScaleSheetLayoutView="80" zoomScalePageLayoutView="75" workbookViewId="0">
      <selection activeCell="A7" sqref="A7:B7"/>
    </sheetView>
  </sheetViews>
  <sheetFormatPr defaultColWidth="9.109375" defaultRowHeight="14.4"/>
  <cols>
    <col min="1" max="1" width="14" style="6" customWidth="1"/>
    <col min="2" max="2" width="14.5546875" style="6" customWidth="1"/>
    <col min="3" max="3" width="18.33203125" style="6" customWidth="1"/>
    <col min="4" max="4" width="16.109375" style="6" customWidth="1"/>
    <col min="5" max="5" width="17.109375" style="6" customWidth="1"/>
    <col min="6" max="7" width="10" style="6" customWidth="1"/>
    <col min="8" max="8" width="16.33203125" style="6" customWidth="1"/>
    <col min="9" max="9" width="20.109375" style="6" customWidth="1"/>
    <col min="10" max="10" width="15.5546875" style="6" bestFit="1" customWidth="1"/>
    <col min="11" max="11" width="22.109375" style="6" customWidth="1"/>
    <col min="12" max="12" width="17.6640625" style="6" customWidth="1"/>
    <col min="13" max="13" width="8.88671875" style="6" customWidth="1"/>
    <col min="14" max="14" width="3.88671875" style="4" customWidth="1"/>
    <col min="15" max="15" width="9.109375" style="6"/>
    <col min="16" max="16" width="11.109375" style="6" bestFit="1" customWidth="1"/>
    <col min="17" max="18" width="9.109375" style="6"/>
    <col min="19" max="19" width="16.109375" style="6" bestFit="1" customWidth="1"/>
    <col min="20" max="16384" width="9.109375" style="6"/>
  </cols>
  <sheetData>
    <row r="1" spans="1:17" ht="60" customHeight="1">
      <c r="A1" s="109"/>
      <c r="B1" s="109"/>
      <c r="C1" s="186" t="s">
        <v>362</v>
      </c>
      <c r="D1" s="187"/>
      <c r="E1" s="187"/>
      <c r="F1" s="187"/>
      <c r="G1" s="187"/>
      <c r="H1" s="187"/>
      <c r="I1" s="187"/>
      <c r="J1" s="109"/>
      <c r="K1" s="109"/>
      <c r="L1" s="109"/>
      <c r="M1" s="109"/>
    </row>
    <row r="2" spans="1:17" ht="42" customHeight="1">
      <c r="A2" s="5"/>
      <c r="B2" s="106" t="s">
        <v>361</v>
      </c>
      <c r="C2" s="110"/>
      <c r="D2" s="110"/>
      <c r="E2" s="110"/>
      <c r="F2" s="111"/>
      <c r="G2" s="111"/>
      <c r="H2" s="111"/>
      <c r="I2" s="112"/>
      <c r="J2" s="112"/>
      <c r="K2" s="112"/>
      <c r="L2" s="112"/>
      <c r="M2" s="115"/>
      <c r="N2" s="107"/>
      <c r="O2" s="108"/>
      <c r="P2" s="108"/>
      <c r="Q2" s="108"/>
    </row>
    <row r="3" spans="1:17" ht="7.2" hidden="1" customHeight="1">
      <c r="A3" s="5"/>
      <c r="B3" s="2"/>
      <c r="C3" s="5"/>
      <c r="D3" s="5"/>
      <c r="E3" s="5"/>
      <c r="F3" s="5"/>
      <c r="G3" s="5"/>
      <c r="H3" s="5"/>
      <c r="I3" s="5"/>
      <c r="J3" s="5"/>
      <c r="K3" s="5"/>
      <c r="L3" s="5"/>
      <c r="M3" s="10"/>
    </row>
    <row r="4" spans="1:17" s="24" customFormat="1">
      <c r="A4" s="23"/>
      <c r="B4" s="25"/>
      <c r="C4" s="23"/>
      <c r="D4" s="23"/>
      <c r="E4" s="23"/>
      <c r="F4" s="23"/>
      <c r="G4" s="23"/>
      <c r="H4" s="23"/>
      <c r="I4" s="23"/>
      <c r="J4" s="23"/>
      <c r="K4" s="23"/>
      <c r="L4" s="23"/>
      <c r="M4" s="26"/>
      <c r="N4" s="23"/>
    </row>
    <row r="5" spans="1:17" s="24" customFormat="1" ht="11.25" customHeight="1">
      <c r="A5" s="23"/>
      <c r="B5" s="25"/>
      <c r="C5" s="23"/>
      <c r="D5" s="23"/>
      <c r="E5" s="23"/>
      <c r="F5" s="23"/>
      <c r="G5" s="23"/>
      <c r="H5" s="23"/>
      <c r="I5" s="23"/>
      <c r="J5" s="23"/>
      <c r="K5" s="23"/>
      <c r="L5" s="23"/>
      <c r="M5" s="26"/>
      <c r="N5" s="23"/>
    </row>
    <row r="6" spans="1:17" s="24" customFormat="1" ht="59.25" customHeight="1" thickBot="1">
      <c r="A6" s="27"/>
      <c r="B6" s="29"/>
      <c r="C6" s="27"/>
      <c r="D6" s="27"/>
      <c r="E6" s="27"/>
      <c r="F6" s="27"/>
      <c r="G6" s="27"/>
      <c r="H6" s="27"/>
      <c r="I6" s="27"/>
      <c r="J6" s="27"/>
      <c r="K6" s="27"/>
      <c r="L6" s="27"/>
      <c r="M6" s="30"/>
      <c r="N6" s="23"/>
    </row>
    <row r="7" spans="1:17" s="24" customFormat="1" ht="30" customHeight="1" thickBot="1">
      <c r="A7" s="198" t="s">
        <v>363</v>
      </c>
      <c r="B7" s="198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7"/>
      <c r="N7" s="23"/>
    </row>
    <row r="8" spans="1:17" s="24" customFormat="1" ht="58.8" hidden="1" customHeight="1" thickBot="1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7"/>
      <c r="N8" s="23"/>
    </row>
    <row r="9" spans="1:17" s="1" customFormat="1" ht="27" customHeight="1">
      <c r="A9" s="190" t="s">
        <v>147</v>
      </c>
      <c r="B9" s="192" t="s">
        <v>0</v>
      </c>
      <c r="C9" s="194" t="s">
        <v>148</v>
      </c>
      <c r="D9" s="179" t="s">
        <v>11</v>
      </c>
      <c r="E9" s="180"/>
      <c r="F9" s="180" t="s">
        <v>71</v>
      </c>
      <c r="G9" s="180" t="s">
        <v>72</v>
      </c>
      <c r="H9" s="180" t="s">
        <v>1</v>
      </c>
      <c r="I9" s="180" t="s">
        <v>2</v>
      </c>
      <c r="J9" s="182" t="s">
        <v>12</v>
      </c>
      <c r="K9" s="184" t="s">
        <v>359</v>
      </c>
      <c r="L9" s="188"/>
      <c r="M9" s="189"/>
      <c r="N9" s="4"/>
    </row>
    <row r="10" spans="1:17" s="1" customFormat="1" ht="30.6" customHeight="1" thickBot="1">
      <c r="A10" s="191"/>
      <c r="B10" s="193"/>
      <c r="C10" s="195"/>
      <c r="D10" s="49" t="s">
        <v>68</v>
      </c>
      <c r="E10" s="50" t="s">
        <v>69</v>
      </c>
      <c r="F10" s="181"/>
      <c r="G10" s="181"/>
      <c r="H10" s="181"/>
      <c r="I10" s="181"/>
      <c r="J10" s="183"/>
      <c r="K10" s="185"/>
      <c r="L10" s="52"/>
      <c r="M10" s="114"/>
      <c r="N10" s="4"/>
    </row>
    <row r="11" spans="1:17" ht="24" customHeight="1">
      <c r="A11" s="121" t="s">
        <v>35</v>
      </c>
      <c r="B11" s="122"/>
      <c r="C11" s="122"/>
      <c r="D11" s="11"/>
      <c r="E11" s="11"/>
      <c r="F11" s="11"/>
      <c r="G11" s="11"/>
      <c r="H11" s="119"/>
      <c r="I11" s="119"/>
      <c r="J11" s="11"/>
      <c r="K11" s="11"/>
      <c r="L11" s="11"/>
      <c r="M11" s="113"/>
    </row>
    <row r="12" spans="1:17" ht="24" customHeight="1">
      <c r="A12" s="121"/>
      <c r="B12" s="122"/>
      <c r="C12" s="122"/>
      <c r="D12" s="21"/>
      <c r="E12" s="11"/>
      <c r="F12" s="11"/>
      <c r="G12" s="11"/>
      <c r="H12" s="11"/>
      <c r="I12" s="11"/>
      <c r="J12" s="11"/>
      <c r="K12" s="11"/>
      <c r="L12" s="11"/>
      <c r="M12" s="20"/>
    </row>
    <row r="13" spans="1:17" ht="24" customHeight="1">
      <c r="A13" s="121"/>
      <c r="B13" s="122"/>
      <c r="C13" s="122"/>
      <c r="D13" s="11"/>
      <c r="E13" s="11"/>
      <c r="F13" s="11"/>
      <c r="G13" s="11"/>
      <c r="H13" s="11"/>
      <c r="I13" s="11"/>
      <c r="J13" s="11"/>
      <c r="K13" s="11"/>
      <c r="L13" s="11"/>
      <c r="M13" s="20"/>
    </row>
    <row r="14" spans="1:17" ht="24" customHeight="1">
      <c r="A14" s="121"/>
      <c r="B14" s="122"/>
      <c r="C14" s="122"/>
      <c r="D14" s="11"/>
      <c r="E14" s="11"/>
      <c r="F14" s="11"/>
      <c r="G14" s="11"/>
      <c r="H14" s="11"/>
      <c r="I14" s="11"/>
      <c r="J14" s="11"/>
      <c r="K14" s="11"/>
      <c r="L14" s="11"/>
      <c r="M14" s="20"/>
      <c r="N14" s="8"/>
    </row>
    <row r="15" spans="1:17" ht="24" customHeight="1">
      <c r="A15" s="121"/>
      <c r="B15" s="122"/>
      <c r="C15" s="122"/>
      <c r="D15" s="11"/>
      <c r="E15" s="11"/>
      <c r="F15" s="11"/>
      <c r="G15" s="11"/>
      <c r="H15" s="11"/>
      <c r="I15" s="11"/>
      <c r="J15" s="11"/>
      <c r="K15" s="11"/>
      <c r="L15" s="11"/>
      <c r="M15" s="20"/>
    </row>
    <row r="16" spans="1:17" ht="24" customHeight="1">
      <c r="A16" s="121"/>
      <c r="B16" s="122"/>
      <c r="C16" s="122"/>
      <c r="D16" s="11"/>
      <c r="E16" s="11"/>
      <c r="F16" s="11"/>
      <c r="G16" s="11"/>
      <c r="H16" s="11"/>
      <c r="I16" s="11"/>
      <c r="J16" s="11"/>
      <c r="K16" s="11"/>
      <c r="L16" s="11"/>
      <c r="M16" s="20"/>
    </row>
    <row r="17" spans="1:14" ht="24" customHeight="1">
      <c r="A17" s="121"/>
      <c r="B17" s="122"/>
      <c r="C17" s="122"/>
      <c r="D17" s="11"/>
      <c r="E17" s="11"/>
      <c r="F17" s="11"/>
      <c r="G17" s="11"/>
      <c r="H17" s="11"/>
      <c r="I17" s="11"/>
      <c r="J17" s="11"/>
      <c r="K17" s="11"/>
      <c r="L17" s="11"/>
      <c r="M17" s="20"/>
    </row>
    <row r="18" spans="1:14" ht="28.8" customHeight="1" thickBot="1">
      <c r="A18" s="121"/>
      <c r="B18" s="122"/>
      <c r="C18" s="122"/>
      <c r="D18" s="57"/>
      <c r="E18" s="11"/>
      <c r="F18" s="11"/>
      <c r="G18" s="11"/>
      <c r="H18" s="11"/>
      <c r="I18" s="11"/>
      <c r="J18" s="11"/>
      <c r="K18" s="11"/>
      <c r="L18" s="57"/>
      <c r="M18" s="58"/>
    </row>
    <row r="19" spans="1:14" ht="40.799999999999997" customHeight="1" thickBot="1">
      <c r="A19" s="68" t="s">
        <v>178</v>
      </c>
      <c r="B19" s="66" t="s">
        <v>23</v>
      </c>
      <c r="C19" s="67" t="s">
        <v>60</v>
      </c>
      <c r="D19" s="142" t="s">
        <v>25</v>
      </c>
      <c r="E19" s="146" t="s">
        <v>36</v>
      </c>
      <c r="F19" s="130" t="s">
        <v>74</v>
      </c>
      <c r="G19" s="130" t="s">
        <v>78</v>
      </c>
      <c r="H19" s="62" t="s">
        <v>18</v>
      </c>
      <c r="I19" s="104">
        <v>11</v>
      </c>
      <c r="J19" s="169" t="s">
        <v>14</v>
      </c>
      <c r="K19" s="171">
        <v>290000</v>
      </c>
      <c r="L19" s="59"/>
      <c r="M19" s="165"/>
    </row>
    <row r="20" spans="1:14" ht="28.2" customHeight="1" thickBot="1">
      <c r="A20" s="63" t="s">
        <v>179</v>
      </c>
      <c r="B20" s="64" t="s">
        <v>24</v>
      </c>
      <c r="C20" s="65" t="s">
        <v>61</v>
      </c>
      <c r="D20" s="143"/>
      <c r="E20" s="147"/>
      <c r="F20" s="131"/>
      <c r="G20" s="131"/>
      <c r="H20" s="61" t="s">
        <v>37</v>
      </c>
      <c r="I20" s="105">
        <v>49.5</v>
      </c>
      <c r="J20" s="170"/>
      <c r="K20" s="172"/>
      <c r="L20" s="55"/>
      <c r="M20" s="166"/>
    </row>
    <row r="21" spans="1:14" ht="36" customHeight="1">
      <c r="A21" s="123" t="s">
        <v>38</v>
      </c>
      <c r="B21" s="124"/>
      <c r="C21" s="125"/>
      <c r="D21" s="11"/>
      <c r="E21" s="51"/>
      <c r="F21" s="51"/>
      <c r="G21" s="51"/>
      <c r="H21" s="120"/>
      <c r="I21" s="120"/>
      <c r="J21" s="51"/>
      <c r="K21" s="11"/>
      <c r="L21" s="56"/>
      <c r="M21" s="20"/>
    </row>
    <row r="22" spans="1:14" ht="27" customHeight="1">
      <c r="A22" s="121"/>
      <c r="B22" s="122"/>
      <c r="C22" s="126"/>
      <c r="D22" s="21"/>
      <c r="E22" s="51"/>
      <c r="F22" s="51"/>
      <c r="G22" s="51"/>
      <c r="H22" s="51"/>
      <c r="I22" s="51"/>
      <c r="J22" s="51"/>
      <c r="K22" s="11"/>
      <c r="L22" s="11"/>
      <c r="M22" s="20"/>
    </row>
    <row r="23" spans="1:14" ht="27" customHeight="1">
      <c r="A23" s="121"/>
      <c r="B23" s="122"/>
      <c r="C23" s="126"/>
      <c r="D23" s="11"/>
      <c r="E23" s="11"/>
      <c r="F23" s="11"/>
      <c r="G23" s="11"/>
      <c r="H23" s="11"/>
      <c r="I23" s="11"/>
      <c r="J23" s="11"/>
      <c r="K23" s="11"/>
      <c r="L23" s="11"/>
      <c r="M23" s="20"/>
    </row>
    <row r="24" spans="1:14" ht="27" customHeight="1">
      <c r="A24" s="121"/>
      <c r="B24" s="122"/>
      <c r="C24" s="126"/>
      <c r="D24" s="11"/>
      <c r="E24" s="11"/>
      <c r="F24" s="11"/>
      <c r="G24" s="11"/>
      <c r="H24" s="11"/>
      <c r="I24" s="11"/>
      <c r="J24" s="11"/>
      <c r="K24" s="11"/>
      <c r="L24" s="11"/>
      <c r="M24" s="20"/>
      <c r="N24" s="8"/>
    </row>
    <row r="25" spans="1:14" ht="27" customHeight="1">
      <c r="A25" s="121"/>
      <c r="B25" s="122"/>
      <c r="C25" s="126"/>
      <c r="D25" s="11"/>
      <c r="E25" s="11"/>
      <c r="F25" s="11"/>
      <c r="G25" s="11"/>
      <c r="H25" s="11"/>
      <c r="I25" s="11"/>
      <c r="J25" s="11"/>
      <c r="K25" s="11"/>
      <c r="L25" s="11"/>
      <c r="M25" s="20"/>
    </row>
    <row r="26" spans="1:14" ht="27" customHeight="1">
      <c r="A26" s="121"/>
      <c r="B26" s="122"/>
      <c r="C26" s="126"/>
      <c r="D26" s="11"/>
      <c r="E26" s="11"/>
      <c r="F26" s="11"/>
      <c r="G26" s="11"/>
      <c r="H26" s="11"/>
      <c r="I26" s="11"/>
      <c r="J26" s="11"/>
      <c r="K26" s="11"/>
      <c r="L26" s="11"/>
      <c r="M26" s="20"/>
    </row>
    <row r="27" spans="1:14" ht="42" customHeight="1">
      <c r="A27" s="121"/>
      <c r="B27" s="122"/>
      <c r="C27" s="126"/>
      <c r="D27" s="11"/>
      <c r="E27" s="11"/>
      <c r="F27" s="11"/>
      <c r="G27" s="11"/>
      <c r="H27" s="11"/>
      <c r="I27" s="11"/>
      <c r="J27" s="11"/>
      <c r="K27" s="11"/>
      <c r="L27" s="11"/>
      <c r="M27" s="20"/>
    </row>
    <row r="28" spans="1:14" ht="37.200000000000003" customHeight="1" thickBot="1">
      <c r="A28" s="127"/>
      <c r="B28" s="128"/>
      <c r="C28" s="129"/>
      <c r="D28" s="11"/>
      <c r="E28" s="11"/>
      <c r="F28" s="11"/>
      <c r="G28" s="11"/>
      <c r="H28" s="11"/>
      <c r="I28" s="11"/>
      <c r="J28" s="11"/>
      <c r="K28" s="11"/>
      <c r="L28" s="57"/>
      <c r="M28" s="58"/>
    </row>
    <row r="29" spans="1:14" ht="15.6">
      <c r="A29" s="90" t="s">
        <v>180</v>
      </c>
      <c r="B29" s="86" t="s">
        <v>149</v>
      </c>
      <c r="C29" s="80" t="s">
        <v>60</v>
      </c>
      <c r="D29" s="142" t="s">
        <v>41</v>
      </c>
      <c r="E29" s="146" t="s">
        <v>42</v>
      </c>
      <c r="F29" s="130" t="s">
        <v>79</v>
      </c>
      <c r="G29" s="130" t="s">
        <v>75</v>
      </c>
      <c r="H29" s="72" t="s">
        <v>47</v>
      </c>
      <c r="I29" s="60">
        <v>12</v>
      </c>
      <c r="J29" s="148" t="s">
        <v>14</v>
      </c>
      <c r="K29" s="159">
        <f>VLOOKUP(B29,Лист1!$E:$G,3,FALSE)+VLOOKUP(B30,Лист1!$E:$G,3,FALSE)</f>
        <v>98700</v>
      </c>
      <c r="L29" s="45"/>
      <c r="M29" s="153"/>
    </row>
    <row r="30" spans="1:14" ht="16.2" thickBot="1">
      <c r="A30" s="91" t="s">
        <v>181</v>
      </c>
      <c r="B30" s="87" t="s">
        <v>152</v>
      </c>
      <c r="C30" s="81" t="s">
        <v>61</v>
      </c>
      <c r="D30" s="173"/>
      <c r="E30" s="174"/>
      <c r="F30" s="152"/>
      <c r="G30" s="152"/>
      <c r="H30" s="73" t="s">
        <v>34</v>
      </c>
      <c r="I30" s="74">
        <v>40</v>
      </c>
      <c r="J30" s="175"/>
      <c r="K30" s="176"/>
      <c r="L30" s="45"/>
      <c r="M30" s="153"/>
    </row>
    <row r="31" spans="1:14" ht="15.6">
      <c r="A31" s="90" t="s">
        <v>182</v>
      </c>
      <c r="B31" s="86" t="s">
        <v>150</v>
      </c>
      <c r="C31" s="80" t="s">
        <v>60</v>
      </c>
      <c r="D31" s="142" t="s">
        <v>41</v>
      </c>
      <c r="E31" s="146" t="s">
        <v>42</v>
      </c>
      <c r="F31" s="130" t="s">
        <v>79</v>
      </c>
      <c r="G31" s="130" t="s">
        <v>75</v>
      </c>
      <c r="H31" s="72" t="s">
        <v>47</v>
      </c>
      <c r="I31" s="60">
        <v>12</v>
      </c>
      <c r="J31" s="148" t="s">
        <v>14</v>
      </c>
      <c r="K31" s="159">
        <f>VLOOKUP(B31,Лист1!$E:$G,3,FALSE)+VLOOKUP(B32,Лист1!$E:$G,3,FALSE)</f>
        <v>98700</v>
      </c>
      <c r="L31" s="45"/>
      <c r="M31" s="153"/>
    </row>
    <row r="32" spans="1:14" ht="16.2" thickBot="1">
      <c r="A32" s="92" t="s">
        <v>183</v>
      </c>
      <c r="B32" s="88" t="s">
        <v>151</v>
      </c>
      <c r="C32" s="82" t="s">
        <v>61</v>
      </c>
      <c r="D32" s="143"/>
      <c r="E32" s="147"/>
      <c r="F32" s="131"/>
      <c r="G32" s="131"/>
      <c r="H32" s="77" t="s">
        <v>34</v>
      </c>
      <c r="I32" s="78">
        <v>40</v>
      </c>
      <c r="J32" s="149"/>
      <c r="K32" s="160"/>
      <c r="L32" s="45"/>
      <c r="M32" s="153"/>
    </row>
    <row r="33" spans="1:13" ht="15.6">
      <c r="A33" s="93" t="s">
        <v>184</v>
      </c>
      <c r="B33" s="89" t="s">
        <v>39</v>
      </c>
      <c r="C33" s="79" t="s">
        <v>60</v>
      </c>
      <c r="D33" s="154" t="s">
        <v>43</v>
      </c>
      <c r="E33" s="156" t="s">
        <v>44</v>
      </c>
      <c r="F33" s="177" t="s">
        <v>76</v>
      </c>
      <c r="G33" s="177" t="s">
        <v>80</v>
      </c>
      <c r="H33" s="75" t="s">
        <v>47</v>
      </c>
      <c r="I33" s="76">
        <v>12</v>
      </c>
      <c r="J33" s="161" t="s">
        <v>14</v>
      </c>
      <c r="K33" s="140">
        <f>VLOOKUP(B33,Лист1!$E:$G,3,FALSE)+VLOOKUP(B34,Лист1!$E:$G,3,FALSE)</f>
        <v>102800</v>
      </c>
      <c r="L33" s="54"/>
      <c r="M33" s="153"/>
    </row>
    <row r="34" spans="1:13" ht="16.2" thickBot="1">
      <c r="A34" s="91" t="s">
        <v>185</v>
      </c>
      <c r="B34" s="87" t="s">
        <v>40</v>
      </c>
      <c r="C34" s="81" t="s">
        <v>61</v>
      </c>
      <c r="D34" s="155"/>
      <c r="E34" s="157"/>
      <c r="F34" s="178"/>
      <c r="G34" s="178"/>
      <c r="H34" s="71" t="s">
        <v>34</v>
      </c>
      <c r="I34" s="70">
        <v>40</v>
      </c>
      <c r="J34" s="162"/>
      <c r="K34" s="141"/>
      <c r="L34" s="55"/>
      <c r="M34" s="166"/>
    </row>
    <row r="35" spans="1:13" ht="15" hidden="1" customHeight="1">
      <c r="A35" s="94"/>
      <c r="B35" s="83" t="s">
        <v>50</v>
      </c>
      <c r="C35" s="80" t="s">
        <v>60</v>
      </c>
      <c r="D35" s="134" t="s">
        <v>45</v>
      </c>
      <c r="E35" s="136" t="s">
        <v>46</v>
      </c>
      <c r="F35" s="132" t="s">
        <v>81</v>
      </c>
      <c r="G35" s="132" t="s">
        <v>77</v>
      </c>
      <c r="H35" s="47" t="s">
        <v>47</v>
      </c>
      <c r="I35" s="46">
        <v>12</v>
      </c>
      <c r="J35" s="138" t="s">
        <v>14</v>
      </c>
      <c r="K35" s="163">
        <v>131900</v>
      </c>
      <c r="L35" s="69">
        <v>31500</v>
      </c>
      <c r="M35" s="167">
        <f>L35+L36</f>
        <v>105000</v>
      </c>
    </row>
    <row r="36" spans="1:13" ht="15" hidden="1" customHeight="1">
      <c r="A36" s="48"/>
      <c r="B36" s="85" t="s">
        <v>51</v>
      </c>
      <c r="C36" s="84" t="s">
        <v>61</v>
      </c>
      <c r="D36" s="135"/>
      <c r="E36" s="137"/>
      <c r="F36" s="133"/>
      <c r="G36" s="133"/>
      <c r="H36" s="95" t="s">
        <v>34</v>
      </c>
      <c r="I36" s="96">
        <v>40</v>
      </c>
      <c r="J36" s="139"/>
      <c r="K36" s="164"/>
      <c r="L36" s="22">
        <v>73500</v>
      </c>
      <c r="M36" s="168"/>
    </row>
    <row r="37" spans="1:13" ht="24" customHeight="1">
      <c r="A37" s="121" t="s">
        <v>146</v>
      </c>
      <c r="B37" s="122"/>
      <c r="C37" s="126"/>
      <c r="D37" s="3"/>
      <c r="E37" s="3"/>
      <c r="F37" s="3"/>
      <c r="G37" s="3"/>
      <c r="H37" s="158"/>
      <c r="I37" s="158"/>
      <c r="J37" s="3"/>
      <c r="K37" s="3"/>
      <c r="L37" s="9"/>
      <c r="M37" s="19"/>
    </row>
    <row r="38" spans="1:13" ht="24" customHeight="1">
      <c r="A38" s="121"/>
      <c r="B38" s="122"/>
      <c r="C38" s="126"/>
      <c r="D38" s="11"/>
      <c r="E38" s="11"/>
      <c r="F38" s="11"/>
      <c r="G38" s="11"/>
      <c r="H38" s="11"/>
      <c r="I38" s="11"/>
      <c r="J38" s="12"/>
      <c r="K38" s="12"/>
      <c r="L38" s="12"/>
      <c r="M38" s="13"/>
    </row>
    <row r="39" spans="1:13" ht="24" customHeight="1">
      <c r="A39" s="121"/>
      <c r="B39" s="122"/>
      <c r="C39" s="126"/>
      <c r="D39" s="11"/>
      <c r="E39" s="11"/>
      <c r="F39" s="11"/>
      <c r="G39" s="11"/>
      <c r="H39" s="11"/>
      <c r="I39" s="11"/>
      <c r="J39" s="12"/>
      <c r="K39" s="12"/>
      <c r="L39" s="12"/>
      <c r="M39" s="13"/>
    </row>
    <row r="40" spans="1:13" ht="24" customHeight="1">
      <c r="A40" s="121"/>
      <c r="B40" s="122"/>
      <c r="C40" s="126"/>
      <c r="D40" s="7"/>
      <c r="E40" s="7"/>
      <c r="F40" s="7"/>
      <c r="G40" s="7"/>
      <c r="H40" s="7"/>
      <c r="I40" s="7"/>
      <c r="J40" s="14"/>
      <c r="K40" s="14"/>
      <c r="L40" s="14"/>
      <c r="M40" s="15"/>
    </row>
    <row r="41" spans="1:13" ht="24" customHeight="1">
      <c r="A41" s="121"/>
      <c r="B41" s="122"/>
      <c r="C41" s="126"/>
      <c r="D41" s="16"/>
      <c r="E41" s="16"/>
      <c r="F41" s="16"/>
      <c r="G41" s="16"/>
      <c r="H41" s="16"/>
      <c r="I41" s="16"/>
      <c r="J41" s="17"/>
      <c r="K41" s="17"/>
      <c r="L41" s="17"/>
      <c r="M41" s="18"/>
    </row>
    <row r="42" spans="1:13" ht="24" customHeight="1">
      <c r="A42" s="121"/>
      <c r="B42" s="122"/>
      <c r="C42" s="126"/>
      <c r="D42" s="11"/>
      <c r="E42" s="11"/>
      <c r="F42" s="11"/>
      <c r="G42" s="11"/>
      <c r="H42" s="11"/>
      <c r="I42" s="11"/>
      <c r="J42" s="12"/>
      <c r="K42" s="12"/>
      <c r="L42" s="12"/>
      <c r="M42" s="13"/>
    </row>
    <row r="43" spans="1:13" ht="24" customHeight="1">
      <c r="A43" s="121"/>
      <c r="B43" s="122"/>
      <c r="C43" s="126"/>
      <c r="D43" s="7"/>
      <c r="E43" s="7"/>
      <c r="F43" s="7"/>
      <c r="G43" s="7"/>
      <c r="H43" s="7"/>
      <c r="I43" s="7"/>
      <c r="J43" s="14"/>
      <c r="K43" s="14"/>
      <c r="L43" s="14"/>
      <c r="M43" s="15"/>
    </row>
    <row r="44" spans="1:13" ht="24" customHeight="1" thickBot="1">
      <c r="A44" s="127"/>
      <c r="B44" s="128"/>
      <c r="C44" s="129"/>
      <c r="D44" s="7"/>
      <c r="E44" s="7"/>
      <c r="F44" s="7"/>
      <c r="G44" s="7"/>
      <c r="H44" s="7"/>
      <c r="I44" s="7"/>
      <c r="J44" s="14"/>
      <c r="K44" s="14"/>
      <c r="L44" s="14"/>
      <c r="M44" s="15"/>
    </row>
    <row r="45" spans="1:13" ht="101.4" customHeight="1" thickBot="1">
      <c r="A45" s="97" t="s">
        <v>153</v>
      </c>
      <c r="B45" s="98" t="s">
        <v>360</v>
      </c>
      <c r="C45" s="68" t="s">
        <v>62</v>
      </c>
      <c r="D45" s="142" t="s">
        <v>53</v>
      </c>
      <c r="E45" s="146" t="s">
        <v>58</v>
      </c>
      <c r="F45" s="130" t="s">
        <v>82</v>
      </c>
      <c r="G45" s="150" t="s">
        <v>73</v>
      </c>
      <c r="H45" s="100" t="s">
        <v>59</v>
      </c>
      <c r="I45" s="99" t="s">
        <v>70</v>
      </c>
      <c r="J45" s="148" t="s">
        <v>13</v>
      </c>
      <c r="K45" s="144">
        <f>VLOOKUP(B45,Лист1!$E:$G,3,FALSE)+VLOOKUP(B46,Лист1!$E:$G,3,FALSE)</f>
        <v>111600</v>
      </c>
      <c r="L45" s="53"/>
      <c r="M45" s="165"/>
    </row>
    <row r="46" spans="1:13" ht="30.6" customHeight="1" thickBot="1">
      <c r="A46" s="117" t="s">
        <v>187</v>
      </c>
      <c r="B46" s="118" t="s">
        <v>52</v>
      </c>
      <c r="C46" s="103" t="s">
        <v>61</v>
      </c>
      <c r="D46" s="143"/>
      <c r="E46" s="147"/>
      <c r="F46" s="131"/>
      <c r="G46" s="151"/>
      <c r="H46" s="101" t="s">
        <v>54</v>
      </c>
      <c r="I46" s="102">
        <v>38</v>
      </c>
      <c r="J46" s="149"/>
      <c r="K46" s="145"/>
      <c r="L46" s="116"/>
      <c r="M46" s="166"/>
    </row>
    <row r="47" spans="1:13">
      <c r="A47" s="4"/>
    </row>
  </sheetData>
  <mergeCells count="60">
    <mergeCell ref="C1:I1"/>
    <mergeCell ref="L9:M9"/>
    <mergeCell ref="F9:F10"/>
    <mergeCell ref="G9:G10"/>
    <mergeCell ref="A9:A10"/>
    <mergeCell ref="B9:B10"/>
    <mergeCell ref="C9:C10"/>
    <mergeCell ref="D9:E9"/>
    <mergeCell ref="H9:H10"/>
    <mergeCell ref="I9:I10"/>
    <mergeCell ref="J9:J10"/>
    <mergeCell ref="K9:K10"/>
    <mergeCell ref="M45:M46"/>
    <mergeCell ref="M35:M36"/>
    <mergeCell ref="D19:D20"/>
    <mergeCell ref="E19:E20"/>
    <mergeCell ref="J19:J20"/>
    <mergeCell ref="K19:K20"/>
    <mergeCell ref="M19:M20"/>
    <mergeCell ref="G19:G20"/>
    <mergeCell ref="M33:M34"/>
    <mergeCell ref="D29:D30"/>
    <mergeCell ref="E29:E30"/>
    <mergeCell ref="J29:J30"/>
    <mergeCell ref="K29:K30"/>
    <mergeCell ref="M29:M30"/>
    <mergeCell ref="F33:F34"/>
    <mergeCell ref="G33:G34"/>
    <mergeCell ref="F29:F30"/>
    <mergeCell ref="G29:G30"/>
    <mergeCell ref="M31:M32"/>
    <mergeCell ref="A37:C44"/>
    <mergeCell ref="D33:D34"/>
    <mergeCell ref="E33:E34"/>
    <mergeCell ref="H37:I37"/>
    <mergeCell ref="E31:E32"/>
    <mergeCell ref="F31:F32"/>
    <mergeCell ref="G31:G32"/>
    <mergeCell ref="J31:J32"/>
    <mergeCell ref="K31:K32"/>
    <mergeCell ref="D31:D32"/>
    <mergeCell ref="J33:J34"/>
    <mergeCell ref="K35:K36"/>
    <mergeCell ref="F35:F36"/>
    <mergeCell ref="D45:D46"/>
    <mergeCell ref="K45:K46"/>
    <mergeCell ref="E45:E46"/>
    <mergeCell ref="J45:J46"/>
    <mergeCell ref="G45:G46"/>
    <mergeCell ref="F45:F46"/>
    <mergeCell ref="G35:G36"/>
    <mergeCell ref="D35:D36"/>
    <mergeCell ref="E35:E36"/>
    <mergeCell ref="J35:J36"/>
    <mergeCell ref="K33:K34"/>
    <mergeCell ref="H11:I11"/>
    <mergeCell ref="H21:I21"/>
    <mergeCell ref="A11:C18"/>
    <mergeCell ref="A21:C28"/>
    <mergeCell ref="F19:F20"/>
  </mergeCells>
  <pageMargins left="0.70866141732283472" right="0.70866141732283472" top="0.74803149606299213" bottom="1.1000000000000001" header="0.31496062992125984" footer="0.31496062992125984"/>
  <pageSetup paperSize="9"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SPLIT R410A РАСПРОДАЖА</vt:lpstr>
      <vt:lpstr>'SPLIT R410A РАСПРОДАЖА'!Заголовки_для_печати</vt:lpstr>
      <vt:lpstr>'SPLIT R410A РАСПРОДАЖА'!Область_печати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2023-09-12T08:29:13Z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5202402</vt:lpwstr>
  </property>
  <property fmtid="{D5CDD505-2E9C-101B-9397-08002B2CF9AE}" pid="3" name="NXPowerLiteSettings">
    <vt:lpwstr>C7000400038000</vt:lpwstr>
  </property>
  <property fmtid="{D5CDD505-2E9C-101B-9397-08002B2CF9AE}" pid="4" name="NXPowerLiteVersion">
    <vt:lpwstr>S9.1.0</vt:lpwstr>
  </property>
</Properties>
</file>